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Май\"/>
    </mc:Choice>
  </mc:AlternateContent>
  <xr:revisionPtr revIDLastSave="0" documentId="13_ncr:1_{C170267A-9B99-48CD-A664-B8560DC7130B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4" i="1" l="1"/>
  <c r="G44" i="1"/>
  <c r="F44" i="1"/>
  <c r="E44" i="1"/>
  <c r="D44" i="1"/>
  <c r="C44" i="1"/>
  <c r="A42" i="1"/>
  <c r="I40" i="1"/>
  <c r="H40" i="1"/>
  <c r="G40" i="1"/>
  <c r="F40" i="1"/>
  <c r="E40" i="1"/>
  <c r="D40" i="1"/>
  <c r="C40" i="1"/>
  <c r="A36" i="1"/>
  <c r="A35" i="1"/>
  <c r="I22" i="1"/>
  <c r="G22" i="1"/>
  <c r="F22" i="1"/>
  <c r="E22" i="1"/>
  <c r="D22" i="1"/>
  <c r="C22" i="1"/>
  <c r="C19" i="1"/>
  <c r="A18" i="1"/>
  <c r="A17" i="1"/>
</calcChain>
</file>

<file path=xl/sharedStrings.xml><?xml version="1.0" encoding="utf-8"?>
<sst xmlns="http://schemas.openxmlformats.org/spreadsheetml/2006/main" count="44" uniqueCount="42">
  <si>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</si>
  <si>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</si>
  <si>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</si>
  <si>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</si>
  <si>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</si>
  <si>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</si>
  <si>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</si>
  <si>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</si>
  <si>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</si>
  <si>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</si>
  <si>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</si>
  <si>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Итого</t>
  </si>
  <si>
    <t>Полдник</t>
  </si>
  <si>
    <t>ЧАЙ С САХАРОМ</t>
  </si>
  <si>
    <t>ХЛЕБ РЖАНО ПШЕНИЧНЫЙ</t>
  </si>
  <si>
    <t>Горячий обед</t>
  </si>
  <si>
    <t xml:space="preserve">питание детей </t>
  </si>
  <si>
    <t xml:space="preserve">ХЛЕБ ПШЕНИЧНЫЙ </t>
  </si>
  <si>
    <t>30 мая 2025г</t>
  </si>
  <si>
    <t>(начальная с 7 до 11 лет)</t>
  </si>
  <si>
    <t>цена с меньшей наценкой</t>
  </si>
  <si>
    <t>Цена с наценкой49%</t>
  </si>
  <si>
    <t>ОГУРЕЦ свежий</t>
  </si>
  <si>
    <t>ПЛОВ</t>
  </si>
  <si>
    <t>21гн</t>
  </si>
  <si>
    <t>КОМПОТ ИЗ ПЛОДОВ  СУШЕНЫХ (урюк)</t>
  </si>
  <si>
    <t>54-2гн-2020</t>
  </si>
  <si>
    <t>13з</t>
  </si>
  <si>
    <t>СВЕКЛА ОТВАРНАЯ ДОЛЬКАМИ</t>
  </si>
  <si>
    <t>СУП ГОРОХОВЫЙ</t>
  </si>
  <si>
    <t xml:space="preserve">КОТЛЕТА из   КУРИЦЫ </t>
  </si>
  <si>
    <t>54-11г-2020</t>
  </si>
  <si>
    <t xml:space="preserve">КАША РАССЫПЧАТАЯ  (ГРЕЧНЕВАЯ) </t>
  </si>
  <si>
    <t>ХЛЕБ ПШЕНИЧНЫЙ</t>
  </si>
  <si>
    <t>ХЛЕБ РЖАНО-ПШЕНИЧНЫЙ</t>
  </si>
  <si>
    <t>ХЛЕБ РЖАНОЙ</t>
  </si>
  <si>
    <t>13гн</t>
  </si>
  <si>
    <t>НАПИТОК ИЗ ПЛОДОВ ШИПОВНИКА</t>
  </si>
  <si>
    <t>БУЛОЧКА ДОРОЖНАЯ</t>
  </si>
  <si>
    <t>54-2гн 2020</t>
  </si>
  <si>
    <t>ЧАЙ С МОЛОКОМ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</si>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</sst>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26.05.-30.05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</row>
        <row r="6">
          <cell r="A6" t="str">
            <v>КОМПОТ ИЗ СМОРОДИНЫ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</row>
        <row r="7">
          <cell r="A7" t="str">
            <v>КОМПОТ ИЗ ИЗЮМА</v>
          </cell>
          <cell r="B7">
            <v>200</v>
          </cell>
          <cell r="C7">
            <v>1000</v>
          </cell>
          <cell r="D7">
            <v>200</v>
          </cell>
          <cell r="E7">
            <v>0.35</v>
          </cell>
          <cell r="F7">
            <v>0.08</v>
          </cell>
          <cell r="G7">
            <v>29.85</v>
          </cell>
          <cell r="H7">
            <v>122.2</v>
          </cell>
          <cell r="I7">
            <v>0.11</v>
          </cell>
          <cell r="K7">
            <v>0</v>
          </cell>
          <cell r="L7">
            <v>0</v>
          </cell>
          <cell r="M7">
            <v>0</v>
          </cell>
          <cell r="N7">
            <v>101.6</v>
          </cell>
          <cell r="O7">
            <v>96.8</v>
          </cell>
          <cell r="P7">
            <v>40.6</v>
          </cell>
          <cell r="Q7">
            <v>2.25</v>
          </cell>
        </row>
        <row r="8">
          <cell r="A8" t="str">
            <v>КОМПОТ ИЗ ЧЕРНОСЛИВА</v>
          </cell>
          <cell r="D8">
            <v>200</v>
          </cell>
          <cell r="E8">
            <v>0.35</v>
          </cell>
          <cell r="F8">
            <v>0.08</v>
          </cell>
          <cell r="G8">
            <v>29.85</v>
          </cell>
          <cell r="H8">
            <v>122.2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</row>
        <row r="10">
          <cell r="A10" t="str">
            <v>КОМПОТ ИЗ КУРАГИ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</row>
        <row r="11">
          <cell r="A11" t="str">
            <v>КОМПОТ ИЗ ПЛОДОВ 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</row>
        <row r="12">
          <cell r="A12" t="str">
            <v>КОМПОТ ИЗ КЛУБНИКИ</v>
          </cell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</row>
        <row r="15">
          <cell r="A15" t="str">
            <v>ЧАЙ С ЛИМОНОМ</v>
          </cell>
          <cell r="B15">
            <v>200</v>
          </cell>
          <cell r="C15" t="str">
            <v>200/15</v>
          </cell>
          <cell r="D15">
            <v>200</v>
          </cell>
          <cell r="E15">
            <v>0.11659192825112108</v>
          </cell>
          <cell r="F15">
            <v>1.7937219730941704E-2</v>
          </cell>
          <cell r="G15">
            <v>13.632286995515695</v>
          </cell>
          <cell r="H15">
            <v>55.605381165919283</v>
          </cell>
          <cell r="I15">
            <v>0</v>
          </cell>
          <cell r="J15">
            <v>0</v>
          </cell>
          <cell r="K15">
            <v>2.5381165919282513</v>
          </cell>
          <cell r="L15">
            <v>0</v>
          </cell>
          <cell r="M15">
            <v>0</v>
          </cell>
          <cell r="N15">
            <v>12.735426008968609</v>
          </cell>
          <cell r="O15">
            <v>3.9461883408071752</v>
          </cell>
          <cell r="P15">
            <v>2.1524663677130045</v>
          </cell>
          <cell r="Q15">
            <v>0.32286995515695066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K19">
            <v>1.3</v>
          </cell>
          <cell r="L19">
            <v>20</v>
          </cell>
          <cell r="M19">
            <v>0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17.3</v>
          </cell>
          <cell r="H21">
            <v>75.348837209302332</v>
          </cell>
          <cell r="I21">
            <v>0.10232558139534884</v>
          </cell>
          <cell r="J21">
            <v>0</v>
          </cell>
          <cell r="K21">
            <v>1.7674418604651163</v>
          </cell>
          <cell r="L21">
            <v>46.511627906976742</v>
          </cell>
          <cell r="M21">
            <v>0</v>
          </cell>
          <cell r="N21">
            <v>598.97674418604652</v>
          </cell>
          <cell r="O21">
            <v>402.60465116279067</v>
          </cell>
          <cell r="P21">
            <v>59.906976744186053</v>
          </cell>
          <cell r="Q21">
            <v>0.36279069767441863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0.11</v>
          </cell>
          <cell r="K22">
            <v>1.9</v>
          </cell>
          <cell r="L22">
            <v>50</v>
          </cell>
          <cell r="N22">
            <v>643.9</v>
          </cell>
          <cell r="O22">
            <v>432.8</v>
          </cell>
          <cell r="P22">
            <v>64.400000000000006</v>
          </cell>
          <cell r="Q22">
            <v>0.39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0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</row>
        <row r="25">
          <cell r="A25" t="str">
            <v>КИСЕЛЬ ЯГОДНЫЙ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102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</row>
        <row r="31">
          <cell r="A31" t="str">
            <v>СОК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</row>
      </sheetData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54"/>
  <sheetViews>
    <sheetView tabSelected="1" zoomScaleNormal="100" workbookViewId="0">
      <selection activeCell="A4" sqref="A4:I44"/>
    </sheetView>
  </sheetViews>
  <sheetFormatPr defaultRowHeight="15" x14ac:dyDescent="0.25"/>
  <sheetData>
    <row r="1" spans="1:9" x14ac:dyDescent="0.25">
      <c r="A1" s="24"/>
      <c r="B1" s="24"/>
      <c r="C1" s="24"/>
      <c r="D1" s="24"/>
      <c r="E1" s="24"/>
      <c r="F1" s="24"/>
      <c r="G1" s="24"/>
      <c r="H1" s="24"/>
      <c r="I1" s="24"/>
    </row>
    <row r="2" spans="1:9" x14ac:dyDescent="0.25">
      <c r="A2" s="25"/>
      <c r="B2" s="25"/>
      <c r="C2" s="25"/>
      <c r="D2" s="25"/>
      <c r="E2" s="25"/>
      <c r="F2" s="25"/>
      <c r="G2" s="25"/>
      <c r="H2" s="25"/>
      <c r="I2" s="25"/>
    </row>
    <row r="3" spans="1:9" ht="15" customHeight="1" x14ac:dyDescent="0.25">
      <c r="A3" s="26"/>
      <c r="B3" s="26"/>
      <c r="C3" s="26"/>
      <c r="D3" s="26"/>
      <c r="E3" s="26"/>
      <c r="F3" s="26"/>
      <c r="G3" s="26"/>
      <c r="H3" s="26"/>
      <c r="I3" s="26"/>
    </row>
    <row r="4" spans="1:9" ht="15" customHeight="1" x14ac:dyDescent="0.25">
      <c r="A4" s="24" t="s">
        <v>0</v>
      </c>
      <c r="B4" s="24"/>
      <c r="C4" s="24"/>
      <c r="D4" s="24"/>
      <c r="E4" s="24"/>
      <c r="F4" s="24"/>
      <c r="G4" s="24"/>
      <c r="H4" s="24"/>
      <c r="I4" s="24"/>
    </row>
    <row r="5" spans="1:9" ht="15" customHeight="1" x14ac:dyDescent="0.25">
      <c r="A5" s="25" t="s">
        <v>18</v>
      </c>
      <c r="B5" s="25"/>
      <c r="C5" s="25"/>
      <c r="D5" s="25"/>
      <c r="E5" s="25"/>
      <c r="F5" s="25"/>
      <c r="G5" s="25"/>
      <c r="H5" s="25"/>
      <c r="I5" s="25"/>
    </row>
    <row r="6" spans="1:9" x14ac:dyDescent="0.25">
      <c r="A6" s="26" t="s">
        <v>16</v>
      </c>
      <c r="B6" s="26"/>
      <c r="C6" s="26"/>
      <c r="D6" s="26"/>
      <c r="E6" s="26"/>
      <c r="F6" s="26"/>
      <c r="G6" s="26"/>
      <c r="H6" s="26"/>
      <c r="I6" s="26"/>
    </row>
    <row r="7" spans="1:9" ht="15" customHeight="1" x14ac:dyDescent="0.25">
      <c r="A7" s="26" t="s">
        <v>19</v>
      </c>
      <c r="B7" s="26"/>
      <c r="C7" s="26"/>
      <c r="D7" s="26"/>
      <c r="E7" s="26"/>
      <c r="F7" s="26"/>
      <c r="G7" s="26"/>
      <c r="H7" s="26"/>
      <c r="I7" s="26"/>
    </row>
    <row r="8" spans="1:9" ht="15" customHeight="1" x14ac:dyDescent="0.25">
      <c r="A8" s="27" t="s">
        <v>1</v>
      </c>
      <c r="B8" s="27" t="s">
        <v>2</v>
      </c>
      <c r="C8" s="28" t="s">
        <v>3</v>
      </c>
      <c r="D8" s="27" t="s">
        <v>4</v>
      </c>
      <c r="E8" s="27"/>
      <c r="F8" s="27"/>
      <c r="G8" s="29" t="s">
        <v>5</v>
      </c>
      <c r="H8" s="29" t="s">
        <v>20</v>
      </c>
      <c r="I8" s="29" t="s">
        <v>21</v>
      </c>
    </row>
    <row r="9" spans="1:9" ht="15" customHeight="1" x14ac:dyDescent="0.25">
      <c r="A9" s="27"/>
      <c r="B9" s="27"/>
      <c r="C9" s="28"/>
      <c r="D9" s="18" t="s">
        <v>6</v>
      </c>
      <c r="E9" s="18" t="s">
        <v>7</v>
      </c>
      <c r="F9" s="18" t="s">
        <v>8</v>
      </c>
      <c r="G9" s="29"/>
      <c r="H9" s="29"/>
      <c r="I9" s="29"/>
    </row>
    <row r="10" spans="1:9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</row>
    <row r="11" spans="1:9" x14ac:dyDescent="0.25">
      <c r="A11" s="1"/>
      <c r="B11" s="17" t="s">
        <v>9</v>
      </c>
      <c r="C11" s="1"/>
      <c r="D11" s="2"/>
      <c r="E11" s="2"/>
      <c r="F11" s="2"/>
      <c r="G11" s="2"/>
      <c r="H11" s="2"/>
      <c r="I11" s="2"/>
    </row>
    <row r="12" spans="1:9" ht="22.5" x14ac:dyDescent="0.25">
      <c r="A12" s="1" t="s">
        <v>10</v>
      </c>
      <c r="B12" s="3" t="s">
        <v>22</v>
      </c>
      <c r="C12" s="7">
        <v>60</v>
      </c>
      <c r="D12" s="6">
        <v>0.4</v>
      </c>
      <c r="E12" s="6">
        <v>3.94</v>
      </c>
      <c r="F12" s="6">
        <v>5.62</v>
      </c>
      <c r="G12" s="13">
        <v>27.7</v>
      </c>
      <c r="H12" s="2"/>
      <c r="I12" s="2">
        <v>20.13</v>
      </c>
    </row>
    <row r="13" spans="1:9" x14ac:dyDescent="0.25">
      <c r="A13" s="1">
        <v>210</v>
      </c>
      <c r="B13" s="3" t="s">
        <v>23</v>
      </c>
      <c r="C13" s="7">
        <v>200</v>
      </c>
      <c r="D13" s="8">
        <v>8.61</v>
      </c>
      <c r="E13" s="8">
        <v>9.6</v>
      </c>
      <c r="F13" s="8">
        <v>35.840000000000003</v>
      </c>
      <c r="G13" s="19">
        <v>224</v>
      </c>
      <c r="H13" s="2"/>
      <c r="I13" s="2">
        <v>73.89</v>
      </c>
    </row>
    <row r="14" spans="1:9" x14ac:dyDescent="0.25">
      <c r="A14" s="1"/>
      <c r="B14" s="3"/>
      <c r="C14" s="1"/>
      <c r="D14" s="2"/>
      <c r="E14" s="2"/>
      <c r="F14" s="2"/>
      <c r="G14" s="2"/>
      <c r="H14" s="2"/>
      <c r="I14" s="2"/>
    </row>
    <row r="15" spans="1:9" x14ac:dyDescent="0.25">
      <c r="A15" s="21"/>
      <c r="B15" s="22"/>
      <c r="C15" s="4"/>
      <c r="D15" s="6"/>
      <c r="E15" s="6"/>
      <c r="F15" s="6"/>
      <c r="G15" s="13"/>
      <c r="H15" s="1"/>
      <c r="I15" s="1"/>
    </row>
    <row r="16" spans="1:9" x14ac:dyDescent="0.25">
      <c r="A16" s="1"/>
      <c r="B16" s="3"/>
      <c r="C16" s="15"/>
      <c r="D16" s="16"/>
      <c r="E16" s="16"/>
      <c r="F16" s="16"/>
      <c r="G16" s="16"/>
      <c r="H16" s="20"/>
      <c r="I16" s="20"/>
    </row>
    <row r="17" spans="1:9" ht="33.75" x14ac:dyDescent="0.25">
      <c r="A17" s="1" t="str">
        <f>VLOOKUP($B17,[1]Выпека!$A$5:$V$56,22,FALSE)</f>
        <v>ПР</v>
      </c>
      <c r="B17" s="3" t="s">
        <v>17</v>
      </c>
      <c r="C17" s="7">
        <v>30</v>
      </c>
      <c r="D17" s="6">
        <v>2.2999999999999998</v>
      </c>
      <c r="E17" s="6">
        <v>0.3</v>
      </c>
      <c r="F17" s="6">
        <v>0.45</v>
      </c>
      <c r="G17" s="6">
        <v>70.14</v>
      </c>
      <c r="H17" s="2"/>
      <c r="I17" s="2">
        <v>2.94</v>
      </c>
    </row>
    <row r="18" spans="1:9" ht="45" x14ac:dyDescent="0.25">
      <c r="A18" s="1" t="str">
        <f>VLOOKUP($B18,[1]Выпека!$A$5:$V$56,22,FALSE)</f>
        <v>ПР</v>
      </c>
      <c r="B18" s="3" t="s">
        <v>14</v>
      </c>
      <c r="C18" s="1">
        <v>20</v>
      </c>
      <c r="D18" s="1">
        <v>2.41</v>
      </c>
      <c r="E18" s="1">
        <v>0.37</v>
      </c>
      <c r="F18" s="1">
        <v>14.62</v>
      </c>
      <c r="G18" s="1">
        <v>72.33</v>
      </c>
      <c r="H18" s="2"/>
      <c r="I18" s="2">
        <v>2.09</v>
      </c>
    </row>
    <row r="19" spans="1:9" ht="56.25" x14ac:dyDescent="0.25">
      <c r="A19" s="1" t="s">
        <v>24</v>
      </c>
      <c r="B19" s="3" t="s">
        <v>25</v>
      </c>
      <c r="C19" s="1">
        <f>VLOOKUP($B19,[1]Напитки!$A$5:$Q$34,2,FALSE)</f>
        <v>200</v>
      </c>
      <c r="D19" s="2">
        <v>3.9</v>
      </c>
      <c r="E19" s="2">
        <v>2.9</v>
      </c>
      <c r="F19" s="2">
        <v>11.2</v>
      </c>
      <c r="G19" s="2">
        <v>86</v>
      </c>
      <c r="H19" s="2"/>
      <c r="I19" s="2">
        <v>20.399999999999999</v>
      </c>
    </row>
    <row r="20" spans="1:9" ht="22.5" x14ac:dyDescent="0.25">
      <c r="A20" s="1" t="s">
        <v>26</v>
      </c>
      <c r="B20" s="3" t="s">
        <v>13</v>
      </c>
      <c r="C20" s="7">
        <v>200</v>
      </c>
      <c r="D20" s="6">
        <v>0.2</v>
      </c>
      <c r="E20" s="6">
        <v>0</v>
      </c>
      <c r="F20" s="6">
        <v>6.5</v>
      </c>
      <c r="G20" s="6">
        <v>26.8</v>
      </c>
      <c r="H20" s="2"/>
      <c r="I20" s="2">
        <v>2.95</v>
      </c>
    </row>
    <row r="21" spans="1:9" x14ac:dyDescent="0.25">
      <c r="A21" s="1"/>
      <c r="B21" s="3"/>
      <c r="C21" s="1"/>
      <c r="D21" s="6"/>
      <c r="E21" s="6"/>
      <c r="F21" s="6"/>
      <c r="G21" s="13"/>
      <c r="H21" s="2"/>
      <c r="I21" s="2"/>
    </row>
    <row r="22" spans="1:9" x14ac:dyDescent="0.25">
      <c r="A22" s="1"/>
      <c r="B22" s="11" t="s">
        <v>11</v>
      </c>
      <c r="C22" s="10">
        <f>C21+C20+C18+C17+C16+C13+C12</f>
        <v>510</v>
      </c>
      <c r="D22" s="10">
        <f>D21+D20+D18+D17+D16+D13+D12</f>
        <v>13.92</v>
      </c>
      <c r="E22" s="10">
        <f>E21+E20+E18+E17+E16+E13+E12</f>
        <v>14.209999999999999</v>
      </c>
      <c r="F22" s="10">
        <f>F21+F20+F18+F17+F16+F13+F12</f>
        <v>63.029999999999994</v>
      </c>
      <c r="G22" s="10">
        <f>G21+G20+G18+G17+G16+G13+G12</f>
        <v>420.96999999999997</v>
      </c>
      <c r="H22" s="10"/>
      <c r="I22" s="10">
        <f>I20+I18+I17+I13+I12</f>
        <v>102</v>
      </c>
    </row>
    <row r="23" spans="1:9" x14ac:dyDescent="0.25">
      <c r="A23" s="1"/>
      <c r="B23" s="11"/>
      <c r="C23" s="17"/>
      <c r="D23" s="17"/>
      <c r="E23" s="17"/>
      <c r="F23" s="17"/>
      <c r="G23" s="17"/>
      <c r="H23" s="10"/>
      <c r="I23" s="10"/>
    </row>
    <row r="24" spans="1:9" x14ac:dyDescent="0.25">
      <c r="A24" s="1"/>
      <c r="B24" s="17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3"/>
      <c r="C25" s="1"/>
      <c r="D25" s="2"/>
      <c r="E25" s="2"/>
      <c r="F25" s="2"/>
      <c r="G25" s="2"/>
      <c r="H25" s="2"/>
      <c r="I25" s="2"/>
    </row>
    <row r="26" spans="1:9" x14ac:dyDescent="0.25">
      <c r="A26" s="1"/>
      <c r="B26" s="11"/>
      <c r="C26" s="1"/>
      <c r="D26" s="10"/>
      <c r="E26" s="10"/>
      <c r="F26" s="10"/>
      <c r="G26" s="10"/>
      <c r="H26" s="10"/>
      <c r="I26" s="10"/>
    </row>
    <row r="27" spans="1:9" x14ac:dyDescent="0.25">
      <c r="A27" s="1"/>
      <c r="B27" s="17" t="s">
        <v>15</v>
      </c>
      <c r="C27" s="1"/>
      <c r="D27" s="2"/>
      <c r="E27" s="2"/>
      <c r="F27" s="2"/>
      <c r="G27" s="2"/>
      <c r="H27" s="2"/>
      <c r="I27" s="2"/>
    </row>
    <row r="28" spans="1:9" ht="56.25" x14ac:dyDescent="0.25">
      <c r="A28" s="1" t="s">
        <v>27</v>
      </c>
      <c r="B28" s="3" t="s">
        <v>28</v>
      </c>
      <c r="C28" s="4">
        <v>60</v>
      </c>
      <c r="D28" s="6">
        <v>0.8</v>
      </c>
      <c r="E28" s="6">
        <v>2.7</v>
      </c>
      <c r="F28" s="6">
        <v>14.6</v>
      </c>
      <c r="G28" s="13">
        <v>45.6</v>
      </c>
      <c r="H28" s="2">
        <v>6.55</v>
      </c>
      <c r="I28" s="2">
        <v>7.33</v>
      </c>
    </row>
    <row r="29" spans="1:9" x14ac:dyDescent="0.25">
      <c r="A29" s="1">
        <v>102</v>
      </c>
      <c r="B29" s="12" t="s">
        <v>29</v>
      </c>
      <c r="C29" s="4">
        <v>250</v>
      </c>
      <c r="D29" s="8">
        <v>5.49</v>
      </c>
      <c r="E29" s="8">
        <v>5.27</v>
      </c>
      <c r="F29" s="8">
        <v>7.34</v>
      </c>
      <c r="G29" s="19">
        <v>145.75</v>
      </c>
      <c r="H29" s="2">
        <v>12.27</v>
      </c>
      <c r="I29" s="2">
        <v>12.85</v>
      </c>
    </row>
    <row r="30" spans="1:9" x14ac:dyDescent="0.25">
      <c r="A30" s="1"/>
      <c r="B30" s="3"/>
      <c r="C30" s="1"/>
      <c r="D30" s="2"/>
      <c r="E30" s="2"/>
      <c r="F30" s="2"/>
      <c r="G30" s="2"/>
      <c r="H30" s="2"/>
      <c r="I30" s="2"/>
    </row>
    <row r="31" spans="1:9" ht="33.75" x14ac:dyDescent="0.25">
      <c r="A31" s="5">
        <v>294</v>
      </c>
      <c r="B31" s="3" t="s">
        <v>30</v>
      </c>
      <c r="C31" s="4">
        <v>100</v>
      </c>
      <c r="D31" s="8">
        <v>9.6300000000000008</v>
      </c>
      <c r="E31" s="8">
        <v>7.43</v>
      </c>
      <c r="F31" s="8">
        <v>25.7</v>
      </c>
      <c r="G31" s="19">
        <v>157.5</v>
      </c>
      <c r="H31" s="1">
        <v>50.54</v>
      </c>
      <c r="I31" s="1">
        <v>50.54</v>
      </c>
    </row>
    <row r="32" spans="1:9" x14ac:dyDescent="0.25">
      <c r="A32" s="1"/>
      <c r="B32" s="3"/>
      <c r="C32" s="4"/>
      <c r="D32" s="8"/>
      <c r="E32" s="8"/>
      <c r="F32" s="8"/>
      <c r="G32" s="19"/>
      <c r="H32" s="1"/>
      <c r="I32" s="1"/>
    </row>
    <row r="33" spans="1:9" ht="56.25" x14ac:dyDescent="0.25">
      <c r="A33" s="5" t="s">
        <v>31</v>
      </c>
      <c r="B33" s="3" t="s">
        <v>32</v>
      </c>
      <c r="C33" s="7">
        <v>150</v>
      </c>
      <c r="D33" s="6">
        <v>3.2</v>
      </c>
      <c r="E33" s="6">
        <v>5.2</v>
      </c>
      <c r="F33" s="6">
        <v>29.8</v>
      </c>
      <c r="G33" s="13">
        <v>169.4</v>
      </c>
      <c r="H33" s="1">
        <v>12.73</v>
      </c>
      <c r="I33" s="1">
        <v>12.73</v>
      </c>
    </row>
    <row r="34" spans="1:9" x14ac:dyDescent="0.25">
      <c r="A34" s="1" t="s">
        <v>10</v>
      </c>
      <c r="B34" s="22" t="s">
        <v>33</v>
      </c>
      <c r="C34" s="7">
        <v>50</v>
      </c>
      <c r="D34" s="15">
        <v>3.83</v>
      </c>
      <c r="E34" s="15">
        <v>0.5</v>
      </c>
      <c r="F34" s="15">
        <v>0.75</v>
      </c>
      <c r="G34" s="15">
        <v>116.9</v>
      </c>
      <c r="H34" s="2">
        <v>4.9000000000000004</v>
      </c>
      <c r="I34" s="2">
        <v>4.9000000000000004</v>
      </c>
    </row>
    <row r="35" spans="1:9" ht="48" x14ac:dyDescent="0.25">
      <c r="A35" s="1" t="e">
        <f>VLOOKUP($B35,[1]Выпека!$A$5:$V$56,22,FALSE)</f>
        <v>#N/A</v>
      </c>
      <c r="B35" s="30" t="s">
        <v>34</v>
      </c>
      <c r="C35" s="4">
        <v>30</v>
      </c>
      <c r="D35" s="8">
        <v>2</v>
      </c>
      <c r="E35" s="8">
        <v>0.4</v>
      </c>
      <c r="F35" s="8">
        <v>10</v>
      </c>
      <c r="G35" s="8">
        <v>51.2</v>
      </c>
      <c r="H35" s="2"/>
      <c r="I35" s="2"/>
    </row>
    <row r="36" spans="1:9" ht="22.5" x14ac:dyDescent="0.25">
      <c r="A36" s="1" t="str">
        <f>VLOOKUP($B36,[1]Выпека!$A$5:$V$56,22,FALSE)</f>
        <v>ПР</v>
      </c>
      <c r="B36" s="3" t="s">
        <v>35</v>
      </c>
      <c r="C36" s="1">
        <v>20</v>
      </c>
      <c r="D36" s="8">
        <v>1.1200000000000001</v>
      </c>
      <c r="E36" s="8">
        <v>0.22</v>
      </c>
      <c r="F36" s="8">
        <v>0.34</v>
      </c>
      <c r="G36" s="8">
        <v>45.98</v>
      </c>
      <c r="H36" s="2">
        <v>2.09</v>
      </c>
      <c r="I36" s="2">
        <v>2.09</v>
      </c>
    </row>
    <row r="37" spans="1:9" x14ac:dyDescent="0.25">
      <c r="A37" s="1"/>
      <c r="B37" s="3"/>
      <c r="C37" s="1"/>
      <c r="D37" s="8"/>
      <c r="E37" s="8"/>
      <c r="F37" s="8"/>
      <c r="G37" s="8"/>
      <c r="H37" s="2"/>
      <c r="I37" s="2"/>
    </row>
    <row r="38" spans="1:9" ht="56.25" x14ac:dyDescent="0.25">
      <c r="A38" s="1" t="s">
        <v>36</v>
      </c>
      <c r="B38" s="3" t="s">
        <v>37</v>
      </c>
      <c r="C38" s="4">
        <v>200</v>
      </c>
      <c r="D38" s="6">
        <v>0.1</v>
      </c>
      <c r="E38" s="6">
        <v>0.1</v>
      </c>
      <c r="F38" s="6">
        <v>15.7</v>
      </c>
      <c r="G38" s="6">
        <v>66.900000000000006</v>
      </c>
      <c r="H38" s="2">
        <v>12.92</v>
      </c>
      <c r="I38" s="2">
        <v>12.92</v>
      </c>
    </row>
    <row r="39" spans="1:9" x14ac:dyDescent="0.25">
      <c r="A39" s="1"/>
      <c r="B39" s="3"/>
      <c r="C39" s="4"/>
      <c r="D39" s="8"/>
      <c r="E39" s="8"/>
      <c r="F39" s="8"/>
      <c r="G39" s="8"/>
      <c r="H39" s="2"/>
      <c r="I39" s="2"/>
    </row>
    <row r="40" spans="1:9" x14ac:dyDescent="0.25">
      <c r="A40" s="1"/>
      <c r="B40" s="11" t="s">
        <v>11</v>
      </c>
      <c r="C40" s="23">
        <f>C38+C36+C34+C33+C31+C29+C28</f>
        <v>830</v>
      </c>
      <c r="D40" s="10">
        <f>D38+D36+D34+D33+D31+D29+D28</f>
        <v>24.170000000000005</v>
      </c>
      <c r="E40" s="10">
        <f>E38+E36+E34+E33+E31+E29+E28</f>
        <v>21.419999999999998</v>
      </c>
      <c r="F40" s="10">
        <f>F38+F36+F34+F33+F31+F29+F28</f>
        <v>94.23</v>
      </c>
      <c r="G40" s="10">
        <f>G38+G36+G34+G33+G31+G29+G28</f>
        <v>748.03000000000009</v>
      </c>
      <c r="H40" s="10">
        <f>SUM(H28:H38)</f>
        <v>102.00000000000001</v>
      </c>
      <c r="I40" s="10">
        <f>SUM(I28:I38)</f>
        <v>103.36000000000001</v>
      </c>
    </row>
    <row r="41" spans="1:9" x14ac:dyDescent="0.25">
      <c r="A41" s="1"/>
      <c r="B41" s="9" t="s">
        <v>12</v>
      </c>
      <c r="C41" s="1"/>
      <c r="D41" s="2"/>
      <c r="E41" s="2"/>
      <c r="F41" s="2"/>
      <c r="G41" s="2"/>
      <c r="H41" s="2"/>
      <c r="I41" s="2"/>
    </row>
    <row r="42" spans="1:9" ht="33.75" x14ac:dyDescent="0.25">
      <c r="A42" s="5">
        <f>VLOOKUP($B42, [2]выпечка!$A$1:$R$52, 17, FALSE)</f>
        <v>425</v>
      </c>
      <c r="B42" s="3" t="s">
        <v>38</v>
      </c>
      <c r="C42" s="7">
        <v>100</v>
      </c>
      <c r="D42" s="8">
        <v>9.1199999999999992</v>
      </c>
      <c r="E42" s="8">
        <v>10.220000000000001</v>
      </c>
      <c r="F42" s="8">
        <v>23.64</v>
      </c>
      <c r="G42" s="8">
        <v>245.98</v>
      </c>
      <c r="H42" s="2"/>
      <c r="I42" s="2">
        <v>19.96</v>
      </c>
    </row>
    <row r="43" spans="1:9" ht="22.5" x14ac:dyDescent="0.25">
      <c r="A43" s="5" t="s">
        <v>39</v>
      </c>
      <c r="B43" s="12" t="s">
        <v>40</v>
      </c>
      <c r="C43" s="7">
        <v>200</v>
      </c>
      <c r="D43" s="6">
        <v>0.1</v>
      </c>
      <c r="E43" s="6">
        <v>0.1</v>
      </c>
      <c r="F43" s="6">
        <v>15.7</v>
      </c>
      <c r="G43" s="6">
        <v>66.900000000000006</v>
      </c>
      <c r="H43" s="2"/>
      <c r="I43" s="2">
        <v>7.2</v>
      </c>
    </row>
    <row r="44" spans="1:9" x14ac:dyDescent="0.25">
      <c r="A44" s="5"/>
      <c r="B44" s="9" t="s">
        <v>41</v>
      </c>
      <c r="C44" s="10">
        <f>C43+C42</f>
        <v>300</v>
      </c>
      <c r="D44" s="10">
        <f>D43+D42</f>
        <v>9.2199999999999989</v>
      </c>
      <c r="E44" s="10">
        <f>E43+E42</f>
        <v>10.32</v>
      </c>
      <c r="F44" s="10">
        <f>F43+F42</f>
        <v>39.340000000000003</v>
      </c>
      <c r="G44" s="10">
        <f>G43+G42</f>
        <v>312.88</v>
      </c>
      <c r="H44" s="17"/>
      <c r="I44" s="10">
        <f>SUM(I42:I43)</f>
        <v>27.16</v>
      </c>
    </row>
    <row r="45" spans="1:9" x14ac:dyDescent="0.25">
      <c r="A45" s="1"/>
      <c r="B45" s="3"/>
      <c r="C45" s="1"/>
      <c r="D45" s="1"/>
      <c r="E45" s="1"/>
      <c r="F45" s="1"/>
      <c r="G45" s="1"/>
      <c r="H45" s="2"/>
      <c r="I45" s="2"/>
    </row>
    <row r="46" spans="1:9" x14ac:dyDescent="0.25">
      <c r="A46" s="1"/>
      <c r="B46" s="3"/>
      <c r="C46" s="1"/>
      <c r="D46" s="10"/>
      <c r="E46" s="10"/>
      <c r="F46" s="10"/>
      <c r="G46" s="10"/>
      <c r="H46" s="10"/>
      <c r="I46" s="10"/>
    </row>
    <row r="47" spans="1:9" x14ac:dyDescent="0.25">
      <c r="A47" s="1"/>
      <c r="B47" s="11"/>
      <c r="C47" s="1"/>
      <c r="D47" s="1"/>
      <c r="E47" s="1"/>
      <c r="F47" s="1"/>
      <c r="G47" s="1"/>
      <c r="H47" s="2"/>
      <c r="I47" s="2"/>
    </row>
    <row r="48" spans="1:9" x14ac:dyDescent="0.25">
      <c r="A48" s="5"/>
      <c r="B48" s="12"/>
      <c r="C48" s="7"/>
      <c r="D48" s="8"/>
      <c r="E48" s="8"/>
      <c r="F48" s="8"/>
      <c r="G48" s="8"/>
      <c r="H48" s="2"/>
      <c r="I48" s="2"/>
    </row>
    <row r="49" spans="1:9" x14ac:dyDescent="0.25">
      <c r="A49" s="1"/>
      <c r="B49" s="9"/>
      <c r="C49" s="14"/>
      <c r="D49" s="10"/>
      <c r="E49" s="10"/>
      <c r="F49" s="10"/>
      <c r="G49" s="10"/>
      <c r="H49" s="17"/>
      <c r="I49" s="10"/>
    </row>
    <row r="50" spans="1:9" x14ac:dyDescent="0.25">
      <c r="A50" s="1"/>
      <c r="B50" s="3"/>
      <c r="C50" s="1"/>
      <c r="D50" s="10"/>
      <c r="E50" s="10"/>
      <c r="F50" s="10"/>
      <c r="G50" s="10"/>
      <c r="H50" s="10"/>
      <c r="I50" s="10"/>
    </row>
    <row r="51" spans="1:9" x14ac:dyDescent="0.25">
      <c r="A51" s="1"/>
      <c r="B51" s="3"/>
      <c r="C51" s="1"/>
      <c r="D51" s="2"/>
      <c r="E51" s="2"/>
      <c r="F51" s="2"/>
      <c r="G51" s="2"/>
      <c r="H51" s="2"/>
      <c r="I51" s="2"/>
    </row>
    <row r="52" spans="1:9" x14ac:dyDescent="0.25">
      <c r="A52" s="1"/>
      <c r="B52" s="3"/>
      <c r="C52" s="1"/>
      <c r="D52" s="1"/>
      <c r="E52" s="1"/>
      <c r="F52" s="1"/>
      <c r="G52" s="1"/>
      <c r="H52" s="2"/>
      <c r="I52" s="2"/>
    </row>
    <row r="53" spans="1:9" x14ac:dyDescent="0.25">
      <c r="A53" s="1"/>
      <c r="B53" s="3"/>
      <c r="C53" s="1"/>
      <c r="D53" s="1"/>
      <c r="E53" s="1"/>
      <c r="F53" s="1"/>
      <c r="G53" s="1"/>
      <c r="H53" s="2"/>
      <c r="I53" s="2"/>
    </row>
    <row r="54" spans="1:9" x14ac:dyDescent="0.25">
      <c r="A54" s="1"/>
      <c r="B54" s="3"/>
      <c r="C54" s="1"/>
      <c r="D54" s="10"/>
      <c r="E54" s="10"/>
      <c r="F54" s="10"/>
      <c r="G54" s="10"/>
      <c r="H54" s="10"/>
      <c r="I54" s="10"/>
    </row>
  </sheetData>
  <mergeCells count="14">
    <mergeCell ref="A7:I7"/>
    <mergeCell ref="A8:A9"/>
    <mergeCell ref="B8:B9"/>
    <mergeCell ref="C8:C9"/>
    <mergeCell ref="D8:F8"/>
    <mergeCell ref="G8:G9"/>
    <mergeCell ref="H8:H9"/>
    <mergeCell ref="I8:I9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2025-05-22T06:13:33Z</dcterms:modified>
</cp:coreProperties>
</file>