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Апрель\"/>
    </mc:Choice>
  </mc:AlternateContent>
  <xr:revisionPtr revIDLastSave="0" documentId="13_ncr:1_{C185086D-17C2-46A5-B38E-A07363373D5B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G41" i="1"/>
  <c r="F41" i="1"/>
  <c r="E41" i="1"/>
  <c r="D41" i="1"/>
  <c r="C41" i="1"/>
  <c r="A39" i="1"/>
  <c r="I37" i="1"/>
  <c r="H37" i="1"/>
  <c r="G37" i="1"/>
  <c r="F37" i="1"/>
  <c r="E37" i="1"/>
  <c r="D37" i="1"/>
  <c r="C37" i="1"/>
  <c r="A33" i="1"/>
  <c r="A32" i="1"/>
  <c r="I19" i="1"/>
  <c r="H19" i="1"/>
  <c r="G19" i="1"/>
  <c r="F19" i="1"/>
  <c r="E19" i="1"/>
  <c r="D19" i="1"/>
  <c r="C19" i="1"/>
  <c r="C16" i="1"/>
  <c r="A15" i="1"/>
  <c r="A14" i="1"/>
</calcChain>
</file>

<file path=xl/sharedStrings.xml><?xml version="1.0" encoding="utf-8"?>
<sst xmlns="http://schemas.openxmlformats.org/spreadsheetml/2006/main" count="45" uniqueCount="44">
  <si>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</si>
  <si>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</si>
  <si>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</si>
  <si>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</si>
  <si>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</si>
  <si>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</si>
  <si>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</si>
  <si>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</si>
  <si>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</si>
  <si>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</si>
  <si>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</si>
  <si>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</si>
  <si>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</si>
  <si>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ЧАЙ С САХАРОМ</t>
  </si>
  <si>
    <t>ХЛЕБ РЖАНО ПШЕНИЧНЫЙ</t>
  </si>
  <si>
    <t>Горячий обед</t>
  </si>
  <si>
    <t xml:space="preserve">питание детей </t>
  </si>
  <si>
    <t>3з</t>
  </si>
  <si>
    <t xml:space="preserve">ХЛЕБ ПШЕНИЧНЫЙ </t>
  </si>
  <si>
    <t>18  апреля  2025г</t>
  </si>
  <si>
    <t>(начальная с 7 до 11 лет)</t>
  </si>
  <si>
    <t>цена с меньшей наценкой</t>
  </si>
  <si>
    <t>Цена с наценкой49%</t>
  </si>
  <si>
    <t>ОГУРЕЦ свежий</t>
  </si>
  <si>
    <t>11м</t>
  </si>
  <si>
    <t xml:space="preserve">ПЛОВ </t>
  </si>
  <si>
    <t>21гн</t>
  </si>
  <si>
    <t>КОМПОТ ИЗ ПЛОДОВ  СУШЕНЫХ (урюк)</t>
  </si>
  <si>
    <t>54-2гн-2020</t>
  </si>
  <si>
    <t>13з</t>
  </si>
  <si>
    <t>СВЕКЛА ОТВАРНАЯ ДОЛЬКАМИ</t>
  </si>
  <si>
    <t>СУП ГОРОХОВЫЙ</t>
  </si>
  <si>
    <t xml:space="preserve">КОТЛЕТА из   КУРИЦЫ </t>
  </si>
  <si>
    <t>54-11г-2020</t>
  </si>
  <si>
    <t xml:space="preserve">КАША РАССЫПЧАТАЯ  (ГРЕЧНЕВАЯ) </t>
  </si>
  <si>
    <t>ХЛЕБ ПШЕНИЧНЫЙ</t>
  </si>
  <si>
    <t>ХЛЕБ РЖАНО-ПШЕНИЧНЫЙ</t>
  </si>
  <si>
    <t>ХЛЕБ РЖАНОЙ</t>
  </si>
  <si>
    <t>13гн</t>
  </si>
  <si>
    <t>НАПИТОК ИЗ ПЛОДОВ ШИПОВНИКА</t>
  </si>
  <si>
    <t>БУЛОЧКА ДОРОЖНАЯ</t>
  </si>
  <si>
    <t>54-2гн 2020</t>
  </si>
  <si>
    <t>ЧАЙ С МОЛОКОМ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</si>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</sst>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%2014.04-18.04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4"/>
  <sheetViews>
    <sheetView tabSelected="1" topLeftCell="A43" zoomScaleNormal="100" workbookViewId="0">
      <selection sqref="A1:I41"/>
    </sheetView>
  </sheetViews>
  <sheetFormatPr defaultRowHeight="15" x14ac:dyDescent="0.25"/>
  <sheetData>
    <row r="1" spans="1:9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5" t="s">
        <v>19</v>
      </c>
      <c r="B2" s="25"/>
      <c r="C2" s="25"/>
      <c r="D2" s="25"/>
      <c r="E2" s="25"/>
      <c r="F2" s="25"/>
      <c r="G2" s="25"/>
      <c r="H2" s="25"/>
      <c r="I2" s="25"/>
    </row>
    <row r="3" spans="1:9" ht="15" customHeight="1" x14ac:dyDescent="0.25">
      <c r="A3" s="26" t="s">
        <v>16</v>
      </c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25">
      <c r="A4" s="26" t="s">
        <v>20</v>
      </c>
      <c r="B4" s="26"/>
      <c r="C4" s="26"/>
      <c r="D4" s="26"/>
      <c r="E4" s="26"/>
      <c r="F4" s="26"/>
      <c r="G4" s="26"/>
      <c r="H4" s="26"/>
      <c r="I4" s="26"/>
    </row>
    <row r="5" spans="1:9" ht="15" customHeight="1" x14ac:dyDescent="0.25">
      <c r="A5" s="27" t="s">
        <v>1</v>
      </c>
      <c r="B5" s="27" t="s">
        <v>2</v>
      </c>
      <c r="C5" s="28" t="s">
        <v>3</v>
      </c>
      <c r="D5" s="27" t="s">
        <v>4</v>
      </c>
      <c r="E5" s="27"/>
      <c r="F5" s="27"/>
      <c r="G5" s="29" t="s">
        <v>5</v>
      </c>
      <c r="H5" s="29" t="s">
        <v>21</v>
      </c>
      <c r="I5" s="29" t="s">
        <v>22</v>
      </c>
    </row>
    <row r="6" spans="1:9" ht="45" x14ac:dyDescent="0.25">
      <c r="A6" s="27"/>
      <c r="B6" s="27"/>
      <c r="C6" s="28"/>
      <c r="D6" s="18" t="s">
        <v>6</v>
      </c>
      <c r="E6" s="18" t="s">
        <v>7</v>
      </c>
      <c r="F6" s="18" t="s">
        <v>8</v>
      </c>
      <c r="G6" s="29"/>
      <c r="H6" s="29"/>
      <c r="I6" s="2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17</v>
      </c>
      <c r="B9" s="3" t="s">
        <v>23</v>
      </c>
      <c r="C9" s="7">
        <v>60</v>
      </c>
      <c r="D9" s="6">
        <v>0.4</v>
      </c>
      <c r="E9" s="6">
        <v>3.94</v>
      </c>
      <c r="F9" s="6">
        <v>5.62</v>
      </c>
      <c r="G9" s="13">
        <v>27.7</v>
      </c>
      <c r="H9" s="2">
        <v>31.46</v>
      </c>
      <c r="I9" s="2">
        <v>28.82</v>
      </c>
    </row>
    <row r="10" spans="1:9" x14ac:dyDescent="0.25">
      <c r="A10" s="1" t="s">
        <v>24</v>
      </c>
      <c r="B10" s="3" t="s">
        <v>25</v>
      </c>
      <c r="C10" s="7">
        <v>200</v>
      </c>
      <c r="D10" s="8">
        <v>8.61</v>
      </c>
      <c r="E10" s="8">
        <v>9.6</v>
      </c>
      <c r="F10" s="8">
        <v>35.840000000000003</v>
      </c>
      <c r="G10" s="19">
        <v>224</v>
      </c>
      <c r="H10" s="2">
        <v>62.66</v>
      </c>
      <c r="I10" s="2">
        <v>65.2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/>
    </row>
    <row r="12" spans="1:9" x14ac:dyDescent="0.25">
      <c r="A12" s="20"/>
      <c r="B12" s="21"/>
      <c r="C12" s="4"/>
      <c r="D12" s="6"/>
      <c r="E12" s="6"/>
      <c r="F12" s="6"/>
      <c r="G12" s="13"/>
      <c r="H12" s="1"/>
      <c r="I12" s="1"/>
    </row>
    <row r="13" spans="1:9" x14ac:dyDescent="0.25">
      <c r="A13" s="1"/>
      <c r="B13" s="3"/>
      <c r="C13" s="15"/>
      <c r="D13" s="16"/>
      <c r="E13" s="16"/>
      <c r="F13" s="16"/>
      <c r="G13" s="16"/>
      <c r="H13" s="22"/>
      <c r="I13" s="22"/>
    </row>
    <row r="14" spans="1:9" ht="33.75" x14ac:dyDescent="0.25">
      <c r="A14" s="1" t="str">
        <f>VLOOKUP($B14,[1]Выпека!$A$5:$V$56,22,FALSE)</f>
        <v>ПР</v>
      </c>
      <c r="B14" s="3" t="s">
        <v>18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2.94</v>
      </c>
      <c r="I14" s="2">
        <v>2.94</v>
      </c>
    </row>
    <row r="15" spans="1:9" ht="45" x14ac:dyDescent="0.25">
      <c r="A15" s="1" t="str">
        <f>VLOOKUP($B15,[1]Выпека!$A$5:$V$56,22,FALSE)</f>
        <v>ПР</v>
      </c>
      <c r="B15" s="3" t="s">
        <v>14</v>
      </c>
      <c r="C15" s="1">
        <v>20</v>
      </c>
      <c r="D15" s="1">
        <v>2.41</v>
      </c>
      <c r="E15" s="1">
        <v>0.37</v>
      </c>
      <c r="F15" s="1">
        <v>14.62</v>
      </c>
      <c r="G15" s="1">
        <v>72.33</v>
      </c>
      <c r="H15" s="2">
        <v>2.09</v>
      </c>
      <c r="I15" s="2">
        <v>2.09</v>
      </c>
    </row>
    <row r="16" spans="1:9" ht="56.25" x14ac:dyDescent="0.25">
      <c r="A16" s="1" t="s">
        <v>26</v>
      </c>
      <c r="B16" s="3" t="s">
        <v>27</v>
      </c>
      <c r="C16" s="1">
        <f>VLOOKUP($B16,[1]Напитки!$A$5:$Q$34,2,FALSE)</f>
        <v>200</v>
      </c>
      <c r="D16" s="2">
        <v>3.9</v>
      </c>
      <c r="E16" s="2">
        <v>2.9</v>
      </c>
      <c r="F16" s="2">
        <v>11.2</v>
      </c>
      <c r="G16" s="2">
        <v>86</v>
      </c>
      <c r="H16" s="2">
        <v>20.399999999999999</v>
      </c>
      <c r="I16" s="2">
        <v>20.399999999999999</v>
      </c>
    </row>
    <row r="17" spans="1:9" ht="22.5" x14ac:dyDescent="0.25">
      <c r="A17" s="1" t="s">
        <v>28</v>
      </c>
      <c r="B17" s="3" t="s">
        <v>13</v>
      </c>
      <c r="C17" s="7">
        <v>200</v>
      </c>
      <c r="D17" s="6">
        <v>0.2</v>
      </c>
      <c r="E17" s="6">
        <v>0</v>
      </c>
      <c r="F17" s="6">
        <v>6.5</v>
      </c>
      <c r="G17" s="6">
        <v>26.8</v>
      </c>
      <c r="H17" s="2">
        <v>2.85</v>
      </c>
      <c r="I17" s="2">
        <v>2.95</v>
      </c>
    </row>
    <row r="18" spans="1:9" x14ac:dyDescent="0.25">
      <c r="A18" s="1"/>
      <c r="B18" s="3"/>
      <c r="C18" s="4"/>
      <c r="D18" s="8"/>
      <c r="E18" s="8"/>
      <c r="F18" s="8"/>
      <c r="G18" s="8"/>
      <c r="H18" s="2"/>
      <c r="I18" s="2"/>
    </row>
    <row r="19" spans="1:9" x14ac:dyDescent="0.25">
      <c r="A19" s="1"/>
      <c r="B19" s="11" t="s">
        <v>11</v>
      </c>
      <c r="C19" s="10">
        <f>C18+C17+C15+C14+C13+C10+C9</f>
        <v>510</v>
      </c>
      <c r="D19" s="10">
        <f>D18+D17+D15+D14+D13+D10+D9</f>
        <v>13.92</v>
      </c>
      <c r="E19" s="10">
        <f>E18+E17+E15+E14+E13+E10+E9</f>
        <v>14.209999999999999</v>
      </c>
      <c r="F19" s="10">
        <f>F18+F17+F15+F14+F13+F10+F9</f>
        <v>63.029999999999994</v>
      </c>
      <c r="G19" s="10">
        <f>G18+G17+G15+G14+G13+G10+G9</f>
        <v>420.96999999999997</v>
      </c>
      <c r="H19" s="10">
        <f>H17+H15+H14+H13+H10+H9</f>
        <v>102</v>
      </c>
      <c r="I19" s="10">
        <f>I17+I15+I14+I13+I10+I9</f>
        <v>102</v>
      </c>
    </row>
    <row r="20" spans="1:9" x14ac:dyDescent="0.25">
      <c r="A20" s="1"/>
      <c r="B20" s="11"/>
      <c r="C20" s="17"/>
      <c r="D20" s="17"/>
      <c r="E20" s="17"/>
      <c r="F20" s="17"/>
      <c r="G20" s="17"/>
      <c r="H20" s="10"/>
      <c r="I20" s="10"/>
    </row>
    <row r="21" spans="1:9" x14ac:dyDescent="0.25">
      <c r="A21" s="1"/>
      <c r="B21" s="17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7" t="s">
        <v>15</v>
      </c>
      <c r="C24" s="1"/>
      <c r="D24" s="2"/>
      <c r="E24" s="2"/>
      <c r="F24" s="2"/>
      <c r="G24" s="2"/>
      <c r="H24" s="2"/>
      <c r="I24" s="2"/>
    </row>
    <row r="25" spans="1:9" ht="56.25" x14ac:dyDescent="0.25">
      <c r="A25" s="1" t="s">
        <v>29</v>
      </c>
      <c r="B25" s="3" t="s">
        <v>30</v>
      </c>
      <c r="C25" s="4">
        <v>60</v>
      </c>
      <c r="D25" s="6">
        <v>0.8</v>
      </c>
      <c r="E25" s="6">
        <v>2.7</v>
      </c>
      <c r="F25" s="6">
        <v>14.6</v>
      </c>
      <c r="G25" s="13">
        <v>45.6</v>
      </c>
      <c r="H25" s="2">
        <v>6.55</v>
      </c>
      <c r="I25" s="2">
        <v>7.33</v>
      </c>
    </row>
    <row r="26" spans="1:9" x14ac:dyDescent="0.25">
      <c r="A26" s="1">
        <v>102</v>
      </c>
      <c r="B26" s="12" t="s">
        <v>31</v>
      </c>
      <c r="C26" s="4">
        <v>250</v>
      </c>
      <c r="D26" s="8">
        <v>5.49</v>
      </c>
      <c r="E26" s="8">
        <v>5.27</v>
      </c>
      <c r="F26" s="8">
        <v>7.34</v>
      </c>
      <c r="G26" s="19">
        <v>145.75</v>
      </c>
      <c r="H26" s="2">
        <v>12.27</v>
      </c>
      <c r="I26" s="2">
        <v>12.27</v>
      </c>
    </row>
    <row r="27" spans="1:9" x14ac:dyDescent="0.25">
      <c r="A27" s="1"/>
      <c r="B27" s="3"/>
      <c r="C27" s="1"/>
      <c r="D27" s="2"/>
      <c r="E27" s="2"/>
      <c r="F27" s="2"/>
      <c r="G27" s="2"/>
      <c r="H27" s="2"/>
      <c r="I27" s="2"/>
    </row>
    <row r="28" spans="1:9" ht="33.75" x14ac:dyDescent="0.25">
      <c r="A28" s="5">
        <v>294</v>
      </c>
      <c r="B28" s="3" t="s">
        <v>32</v>
      </c>
      <c r="C28" s="4">
        <v>100</v>
      </c>
      <c r="D28" s="8">
        <v>9.6300000000000008</v>
      </c>
      <c r="E28" s="8">
        <v>7.43</v>
      </c>
      <c r="F28" s="8">
        <v>25.7</v>
      </c>
      <c r="G28" s="19">
        <v>157.5</v>
      </c>
      <c r="H28" s="1">
        <v>50.54</v>
      </c>
      <c r="I28" s="1">
        <v>50.54</v>
      </c>
    </row>
    <row r="29" spans="1:9" x14ac:dyDescent="0.25">
      <c r="A29" s="1"/>
      <c r="B29" s="3"/>
      <c r="C29" s="4"/>
      <c r="D29" s="8"/>
      <c r="E29" s="8"/>
      <c r="F29" s="8"/>
      <c r="G29" s="19"/>
      <c r="H29" s="1"/>
      <c r="I29" s="1"/>
    </row>
    <row r="30" spans="1:9" ht="56.25" x14ac:dyDescent="0.25">
      <c r="A30" s="5" t="s">
        <v>33</v>
      </c>
      <c r="B30" s="3" t="s">
        <v>34</v>
      </c>
      <c r="C30" s="7">
        <v>150</v>
      </c>
      <c r="D30" s="6">
        <v>3.2</v>
      </c>
      <c r="E30" s="6">
        <v>5.2</v>
      </c>
      <c r="F30" s="6">
        <v>29.8</v>
      </c>
      <c r="G30" s="13">
        <v>169.4</v>
      </c>
      <c r="H30" s="1">
        <v>12.73</v>
      </c>
      <c r="I30" s="1">
        <v>12.73</v>
      </c>
    </row>
    <row r="31" spans="1:9" x14ac:dyDescent="0.25">
      <c r="A31" s="1" t="s">
        <v>10</v>
      </c>
      <c r="B31" s="21" t="s">
        <v>35</v>
      </c>
      <c r="C31" s="7">
        <v>50</v>
      </c>
      <c r="D31" s="15">
        <v>3.83</v>
      </c>
      <c r="E31" s="15">
        <v>0.5</v>
      </c>
      <c r="F31" s="15">
        <v>0.75</v>
      </c>
      <c r="G31" s="15">
        <v>116.9</v>
      </c>
      <c r="H31" s="2">
        <v>4.9000000000000004</v>
      </c>
      <c r="I31" s="2">
        <v>4.9000000000000004</v>
      </c>
    </row>
    <row r="32" spans="1:9" ht="48" x14ac:dyDescent="0.25">
      <c r="A32" s="1" t="e">
        <f>VLOOKUP($B32,[1]Выпека!$A$5:$V$56,22,FALSE)</f>
        <v>#N/A</v>
      </c>
      <c r="B32" s="30" t="s">
        <v>36</v>
      </c>
      <c r="C32" s="4">
        <v>30</v>
      </c>
      <c r="D32" s="8">
        <v>2</v>
      </c>
      <c r="E32" s="8">
        <v>0.4</v>
      </c>
      <c r="F32" s="8">
        <v>10</v>
      </c>
      <c r="G32" s="8">
        <v>51.2</v>
      </c>
      <c r="H32" s="2"/>
      <c r="I32" s="2"/>
    </row>
    <row r="33" spans="1:9" ht="22.5" x14ac:dyDescent="0.25">
      <c r="A33" s="1" t="str">
        <f>VLOOKUP($B33,[1]Выпека!$A$5:$V$56,22,FALSE)</f>
        <v>ПР</v>
      </c>
      <c r="B33" s="3" t="s">
        <v>37</v>
      </c>
      <c r="C33" s="1">
        <v>20</v>
      </c>
      <c r="D33" s="8">
        <v>1.1200000000000001</v>
      </c>
      <c r="E33" s="8">
        <v>0.22</v>
      </c>
      <c r="F33" s="8">
        <v>0.34</v>
      </c>
      <c r="G33" s="8">
        <v>45.98</v>
      </c>
      <c r="H33" s="2">
        <v>2.09</v>
      </c>
      <c r="I33" s="2">
        <v>2.09</v>
      </c>
    </row>
    <row r="34" spans="1:9" x14ac:dyDescent="0.25">
      <c r="A34" s="1"/>
      <c r="B34" s="3"/>
      <c r="C34" s="1"/>
      <c r="D34" s="8"/>
      <c r="E34" s="8"/>
      <c r="F34" s="8"/>
      <c r="G34" s="8"/>
      <c r="H34" s="2"/>
      <c r="I34" s="2"/>
    </row>
    <row r="35" spans="1:9" ht="56.25" x14ac:dyDescent="0.25">
      <c r="A35" s="1" t="s">
        <v>38</v>
      </c>
      <c r="B35" s="3" t="s">
        <v>39</v>
      </c>
      <c r="C35" s="4">
        <v>200</v>
      </c>
      <c r="D35" s="6">
        <v>0.1</v>
      </c>
      <c r="E35" s="6">
        <v>0.1</v>
      </c>
      <c r="F35" s="6">
        <v>15.7</v>
      </c>
      <c r="G35" s="6">
        <v>66.900000000000006</v>
      </c>
      <c r="H35" s="2">
        <v>12.92</v>
      </c>
      <c r="I35" s="2">
        <v>12.92</v>
      </c>
    </row>
    <row r="36" spans="1:9" x14ac:dyDescent="0.25">
      <c r="A36" s="1"/>
      <c r="B36" s="3"/>
      <c r="C36" s="4"/>
      <c r="D36" s="8"/>
      <c r="E36" s="8"/>
      <c r="F36" s="8"/>
      <c r="G36" s="8"/>
      <c r="H36" s="2"/>
      <c r="I36" s="2"/>
    </row>
    <row r="37" spans="1:9" x14ac:dyDescent="0.25">
      <c r="A37" s="1"/>
      <c r="B37" s="11" t="s">
        <v>11</v>
      </c>
      <c r="C37" s="23">
        <f>C35+C33+C31+C30+C28+C26+C25</f>
        <v>830</v>
      </c>
      <c r="D37" s="10">
        <f>D35+D33+D31+D30+D28+D26+D25</f>
        <v>24.170000000000005</v>
      </c>
      <c r="E37" s="10">
        <f>E35+E33+E31+E30+E28+E26+E25</f>
        <v>21.419999999999998</v>
      </c>
      <c r="F37" s="10">
        <f>F35+F33+F31+F30+F28+F26+F25</f>
        <v>94.23</v>
      </c>
      <c r="G37" s="10">
        <f>G35+G33+G31+G30+G28+G26+G25</f>
        <v>748.03000000000009</v>
      </c>
      <c r="H37" s="10">
        <f>SUM(H25:H35)</f>
        <v>102.00000000000001</v>
      </c>
      <c r="I37" s="10">
        <f>SUM(I25:I35)</f>
        <v>102.78000000000002</v>
      </c>
    </row>
    <row r="38" spans="1:9" x14ac:dyDescent="0.25">
      <c r="A38" s="1"/>
      <c r="B38" s="9" t="s">
        <v>12</v>
      </c>
      <c r="C38" s="1"/>
      <c r="D38" s="2"/>
      <c r="E38" s="2"/>
      <c r="F38" s="2"/>
      <c r="G38" s="2"/>
      <c r="H38" s="2"/>
      <c r="I38" s="2"/>
    </row>
    <row r="39" spans="1:9" ht="33.75" x14ac:dyDescent="0.25">
      <c r="A39" s="5">
        <f>VLOOKUP($B39, [2]выпечка!$A$1:$R$52, 17, FALSE)</f>
        <v>425</v>
      </c>
      <c r="B39" s="3" t="s">
        <v>40</v>
      </c>
      <c r="C39" s="7">
        <v>100</v>
      </c>
      <c r="D39" s="8">
        <v>9.1199999999999992</v>
      </c>
      <c r="E39" s="8">
        <v>10.220000000000001</v>
      </c>
      <c r="F39" s="8">
        <v>23.64</v>
      </c>
      <c r="G39" s="8">
        <v>245.98</v>
      </c>
      <c r="H39" s="2"/>
      <c r="I39" s="2">
        <v>19.96</v>
      </c>
    </row>
    <row r="40" spans="1:9" ht="22.5" x14ac:dyDescent="0.25">
      <c r="A40" s="5" t="s">
        <v>41</v>
      </c>
      <c r="B40" s="12" t="s">
        <v>42</v>
      </c>
      <c r="C40" s="7">
        <v>200</v>
      </c>
      <c r="D40" s="6">
        <v>0.1</v>
      </c>
      <c r="E40" s="6">
        <v>0.1</v>
      </c>
      <c r="F40" s="6">
        <v>15.7</v>
      </c>
      <c r="G40" s="6">
        <v>66.900000000000006</v>
      </c>
      <c r="H40" s="2"/>
      <c r="I40" s="2">
        <v>7.2</v>
      </c>
    </row>
    <row r="41" spans="1:9" x14ac:dyDescent="0.25">
      <c r="A41" s="5"/>
      <c r="B41" s="9" t="s">
        <v>43</v>
      </c>
      <c r="C41" s="10">
        <f>C40+C39</f>
        <v>300</v>
      </c>
      <c r="D41" s="10">
        <f>D40+D39</f>
        <v>9.2199999999999989</v>
      </c>
      <c r="E41" s="10">
        <f>E40+E39</f>
        <v>10.32</v>
      </c>
      <c r="F41" s="10">
        <f>F40+F39</f>
        <v>39.340000000000003</v>
      </c>
      <c r="G41" s="10">
        <f>G40+G39</f>
        <v>312.88</v>
      </c>
      <c r="H41" s="17"/>
      <c r="I41" s="10">
        <f>SUM(I39:I40)</f>
        <v>27.16</v>
      </c>
    </row>
    <row r="42" spans="1:9" x14ac:dyDescent="0.25">
      <c r="A42" s="1"/>
      <c r="B42" s="9"/>
      <c r="C42" s="1"/>
      <c r="D42" s="2"/>
      <c r="E42" s="2"/>
      <c r="F42" s="2"/>
      <c r="G42" s="2"/>
      <c r="H42" s="2"/>
      <c r="I42" s="2"/>
    </row>
    <row r="43" spans="1:9" x14ac:dyDescent="0.25">
      <c r="A43" s="5"/>
      <c r="B43" s="3"/>
      <c r="C43" s="7"/>
      <c r="D43" s="8"/>
      <c r="E43" s="8"/>
      <c r="F43" s="8"/>
      <c r="G43" s="8"/>
      <c r="H43" s="2"/>
      <c r="I43" s="2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0"/>
      <c r="E45" s="10"/>
      <c r="F45" s="10"/>
      <c r="G45" s="10"/>
      <c r="H45" s="10"/>
      <c r="I45" s="10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7"/>
      <c r="I48" s="10"/>
    </row>
    <row r="49" spans="1:9" x14ac:dyDescent="0.25">
      <c r="A49" s="1"/>
      <c r="B49" s="12"/>
      <c r="C49" s="1"/>
      <c r="D49" s="1"/>
      <c r="E49" s="1"/>
      <c r="F49" s="1"/>
      <c r="G49" s="1"/>
      <c r="H49" s="2"/>
      <c r="I49" s="2"/>
    </row>
    <row r="50" spans="1:9" x14ac:dyDescent="0.25">
      <c r="A50" s="1"/>
      <c r="B50" s="3"/>
      <c r="C50" s="1"/>
      <c r="D50" s="10"/>
      <c r="E50" s="10"/>
      <c r="F50" s="10"/>
      <c r="G50" s="10"/>
      <c r="H50" s="10"/>
      <c r="I50" s="10"/>
    </row>
    <row r="51" spans="1:9" x14ac:dyDescent="0.25">
      <c r="A51" s="1"/>
      <c r="B51" s="3"/>
      <c r="C51" s="1"/>
      <c r="D51" s="2"/>
      <c r="E51" s="2"/>
      <c r="F51" s="2"/>
      <c r="G51" s="2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"/>
      <c r="E53" s="1"/>
      <c r="F53" s="1"/>
      <c r="G53" s="1"/>
      <c r="H53" s="2"/>
      <c r="I53" s="2"/>
    </row>
    <row r="54" spans="1:9" x14ac:dyDescent="0.25">
      <c r="A54" s="1"/>
      <c r="B54" s="3"/>
      <c r="C54" s="1"/>
      <c r="D54" s="10"/>
      <c r="E54" s="10"/>
      <c r="F54" s="10"/>
      <c r="G54" s="10"/>
      <c r="H54" s="10"/>
      <c r="I54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2025-04-16T00:44:46Z</dcterms:modified>
</cp:coreProperties>
</file>