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08DB9C37-BFAB-423F-AA7F-5A3A187513B5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G38" i="1"/>
  <c r="F38" i="1"/>
  <c r="E38" i="1"/>
  <c r="D38" i="1"/>
  <c r="C38" i="1"/>
  <c r="A35" i="1"/>
  <c r="I32" i="1"/>
  <c r="H32" i="1"/>
  <c r="G32" i="1"/>
  <c r="G42" i="1" s="1"/>
  <c r="F32" i="1"/>
  <c r="F42" i="1" s="1"/>
  <c r="E32" i="1"/>
  <c r="E42" i="1" s="1"/>
  <c r="D32" i="1"/>
  <c r="D42" i="1" s="1"/>
  <c r="C32" i="1"/>
  <c r="A30" i="1"/>
  <c r="A29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<sst xmlns="http://schemas.openxmlformats.org/spreadsheetml/2006/main" count="45" uniqueCount="39">
  <si>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</si>
  <si>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</si>
  <si>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</si>
  <si>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</si>
  <si>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</si>
  <si>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</si>
  <si>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</si>
  <si>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</si>
  <si>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</si>
  <si>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</si>
  <si>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</si>
  <si>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</si>
  <si>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</si>
  <si>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</si>
  <si>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ПШЕНИЧНЫЙ (30)</t>
  </si>
  <si>
    <t>Ценас меньшей  наценкой</t>
  </si>
  <si>
    <t>ХЛЕБ РЖАНО ПШЕНИЧНЫЙ</t>
  </si>
  <si>
    <t>Горячий обед</t>
  </si>
  <si>
    <t xml:space="preserve">ХЛЕБ ПШЕНИЧНЫЙ </t>
  </si>
  <si>
    <t>Итого за день</t>
  </si>
  <si>
    <t>15  апреля  2025г</t>
  </si>
  <si>
    <t>питание детей</t>
  </si>
  <si>
    <t xml:space="preserve"> с 7 до 11 лет</t>
  </si>
  <si>
    <t>Цена с наценкой</t>
  </si>
  <si>
    <t>ГОРОХ ЗЕЛЕНЫЙ КОНСЕРВИРОВАННЫЙ</t>
  </si>
  <si>
    <t>271-</t>
  </si>
  <si>
    <t xml:space="preserve">КОТЛЕТЫ ДОМАШНИЕ </t>
  </si>
  <si>
    <t>4г</t>
  </si>
  <si>
    <t xml:space="preserve">КАША РАССЫПЧАТАЯ  (ГРЕЧНЕВАЯ) </t>
  </si>
  <si>
    <t>13з</t>
  </si>
  <si>
    <t>САЛАТ ИЗ СВЕКЛЫ ОТВАРНОЙ</t>
  </si>
  <si>
    <t>88-11</t>
  </si>
  <si>
    <t xml:space="preserve">ЩИ ИЗ СВЕЖЕЙ КАПУСТЫ С КАРТОФЕЛЕМ </t>
  </si>
  <si>
    <t>22м</t>
  </si>
  <si>
    <t>РАГУ ИЗ КУРИЦЫ</t>
  </si>
  <si>
    <t>1хн</t>
  </si>
  <si>
    <t>КОМПОТ ИЗ СМЕСИ СУХОФРУКТОВ</t>
  </si>
  <si>
    <t>ВАТРУШКИ (ПОВИДЛО)</t>
  </si>
  <si>
    <t>54-2гн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</si>
</sst>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4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%2014.04-18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2"/>
    </sheetView>
  </sheetViews>
  <sheetFormatPr defaultRowHeight="15" x14ac:dyDescent="0.25"/>
  <sheetData>
    <row r="1" spans="1: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21</v>
      </c>
      <c r="B3" s="25"/>
      <c r="C3" s="25"/>
      <c r="D3" s="25"/>
      <c r="E3" s="25"/>
      <c r="F3" s="25"/>
      <c r="G3" s="25"/>
      <c r="H3" s="25"/>
      <c r="I3" s="25"/>
    </row>
    <row r="4" spans="1:9" ht="15" customHeight="1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5"/>
    </row>
    <row r="5" spans="1:9" ht="15" customHeight="1" x14ac:dyDescent="0.25">
      <c r="A5" s="26" t="s">
        <v>1</v>
      </c>
      <c r="B5" s="26" t="s">
        <v>2</v>
      </c>
      <c r="C5" s="27" t="s">
        <v>3</v>
      </c>
      <c r="D5" s="26" t="s">
        <v>4</v>
      </c>
      <c r="E5" s="26"/>
      <c r="F5" s="26"/>
      <c r="G5" s="22" t="s">
        <v>5</v>
      </c>
      <c r="H5" s="22" t="s">
        <v>15</v>
      </c>
      <c r="I5" s="22" t="s">
        <v>23</v>
      </c>
    </row>
    <row r="6" spans="1:9" ht="45" x14ac:dyDescent="0.25">
      <c r="A6" s="26"/>
      <c r="B6" s="26"/>
      <c r="C6" s="27"/>
      <c r="D6" s="21" t="s">
        <v>6</v>
      </c>
      <c r="E6" s="21" t="s">
        <v>7</v>
      </c>
      <c r="F6" s="21" t="s">
        <v>8</v>
      </c>
      <c r="G6" s="22"/>
      <c r="H6" s="22"/>
      <c r="I6" s="22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20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5" t="s">
        <v>10</v>
      </c>
      <c r="B9" s="3" t="s">
        <v>24</v>
      </c>
      <c r="C9" s="7">
        <v>30</v>
      </c>
      <c r="D9" s="6">
        <v>0.4</v>
      </c>
      <c r="E9" s="6">
        <v>1</v>
      </c>
      <c r="F9" s="6">
        <v>2.0499999999999998</v>
      </c>
      <c r="G9" s="13">
        <v>18.8</v>
      </c>
      <c r="H9" s="2">
        <v>16.88</v>
      </c>
      <c r="I9" s="2">
        <v>16.78</v>
      </c>
    </row>
    <row r="10" spans="1:9" x14ac:dyDescent="0.25">
      <c r="A10" s="1"/>
      <c r="B10" s="3"/>
      <c r="C10" s="1"/>
      <c r="D10" s="2"/>
      <c r="E10" s="2"/>
      <c r="F10" s="2"/>
      <c r="G10" s="2"/>
      <c r="H10" s="2"/>
      <c r="I10" s="2"/>
    </row>
    <row r="11" spans="1:9" ht="33.75" x14ac:dyDescent="0.25">
      <c r="A11" s="5" t="s">
        <v>25</v>
      </c>
      <c r="B11" s="3" t="s">
        <v>26</v>
      </c>
      <c r="C11" s="7">
        <v>100</v>
      </c>
      <c r="D11" s="8">
        <v>8.61</v>
      </c>
      <c r="E11" s="8">
        <v>11.6</v>
      </c>
      <c r="F11" s="8">
        <v>25.84</v>
      </c>
      <c r="G11" s="28">
        <v>104</v>
      </c>
      <c r="H11" s="1">
        <v>64.31</v>
      </c>
      <c r="I11" s="1">
        <v>64.31</v>
      </c>
    </row>
    <row r="12" spans="1:9" ht="56.25" x14ac:dyDescent="0.25">
      <c r="A12" s="5" t="s">
        <v>27</v>
      </c>
      <c r="B12" s="3" t="s">
        <v>28</v>
      </c>
      <c r="C12" s="4">
        <v>150</v>
      </c>
      <c r="D12" s="19">
        <v>6.3</v>
      </c>
      <c r="E12" s="19">
        <v>9.3000000000000007</v>
      </c>
      <c r="F12" s="19">
        <v>33.6</v>
      </c>
      <c r="G12" s="29">
        <v>233.7</v>
      </c>
      <c r="H12" s="2">
        <v>12.73</v>
      </c>
      <c r="I12" s="2">
        <v>12.73</v>
      </c>
    </row>
    <row r="13" spans="1:9" ht="45" x14ac:dyDescent="0.25">
      <c r="A13" s="5" t="s">
        <v>10</v>
      </c>
      <c r="B13" s="3" t="s">
        <v>16</v>
      </c>
      <c r="C13" s="7">
        <v>20</v>
      </c>
      <c r="D13" s="8">
        <v>1.1200000000000001</v>
      </c>
      <c r="E13" s="8">
        <v>0.22</v>
      </c>
      <c r="F13" s="8">
        <v>0.34</v>
      </c>
      <c r="G13" s="8">
        <v>45.98</v>
      </c>
      <c r="H13" s="2">
        <v>2.09</v>
      </c>
      <c r="I13" s="2">
        <v>2.09</v>
      </c>
    </row>
    <row r="14" spans="1:9" ht="33.75" x14ac:dyDescent="0.25">
      <c r="A14" s="5" t="s">
        <v>10</v>
      </c>
      <c r="B14" s="3" t="s">
        <v>14</v>
      </c>
      <c r="C14" s="7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3.14</v>
      </c>
      <c r="I14" s="2">
        <v>3.14</v>
      </c>
    </row>
    <row r="15" spans="1:9" x14ac:dyDescent="0.25">
      <c r="A15" s="1"/>
      <c r="B15" s="3"/>
      <c r="C15" s="1"/>
      <c r="D15" s="2"/>
      <c r="E15" s="2"/>
      <c r="F15" s="2"/>
      <c r="G15" s="2"/>
      <c r="H15" s="2"/>
      <c r="I15" s="2"/>
    </row>
    <row r="16" spans="1:9" ht="22.5" x14ac:dyDescent="0.25">
      <c r="A16" s="1">
        <v>376</v>
      </c>
      <c r="B16" s="3" t="s">
        <v>13</v>
      </c>
      <c r="C16" s="7">
        <v>200</v>
      </c>
      <c r="D16" s="6">
        <v>0.2</v>
      </c>
      <c r="E16" s="6">
        <v>0</v>
      </c>
      <c r="F16" s="6">
        <v>6.5</v>
      </c>
      <c r="G16" s="6">
        <v>26.8</v>
      </c>
      <c r="H16" s="2">
        <v>2.85</v>
      </c>
      <c r="I16" s="2">
        <v>2.95</v>
      </c>
    </row>
    <row r="17" spans="1:9" x14ac:dyDescent="0.25">
      <c r="A17" s="1"/>
      <c r="B17" s="3"/>
      <c r="C17" s="7"/>
      <c r="D17" s="6"/>
      <c r="E17" s="6"/>
      <c r="F17" s="6"/>
      <c r="G17" s="13"/>
      <c r="H17" s="2"/>
      <c r="I17" s="2"/>
    </row>
    <row r="18" spans="1:9" x14ac:dyDescent="0.25">
      <c r="A18" s="1"/>
      <c r="B18" s="11" t="s">
        <v>11</v>
      </c>
      <c r="C18" s="17">
        <f t="shared" ref="C18:F18" si="0">SUM(C9:C17)</f>
        <v>530</v>
      </c>
      <c r="D18" s="10">
        <f t="shared" si="0"/>
        <v>18.93</v>
      </c>
      <c r="E18" s="10">
        <f t="shared" si="0"/>
        <v>22.419999999999998</v>
      </c>
      <c r="F18" s="10">
        <f t="shared" si="0"/>
        <v>68.78</v>
      </c>
      <c r="G18" s="10">
        <f>SUM(G9:G17)</f>
        <v>499.42</v>
      </c>
      <c r="H18" s="10">
        <f t="shared" ref="H18:I18" si="1">SUM(H9:H17)</f>
        <v>102</v>
      </c>
      <c r="I18" s="10">
        <f t="shared" si="1"/>
        <v>102.00000000000001</v>
      </c>
    </row>
    <row r="19" spans="1:9" x14ac:dyDescent="0.25">
      <c r="A19" s="1"/>
      <c r="B19" s="20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3"/>
      <c r="C20" s="1"/>
      <c r="D20" s="2"/>
      <c r="E20" s="2"/>
      <c r="F20" s="2"/>
      <c r="G20" s="2"/>
      <c r="H20" s="2"/>
      <c r="I20" s="2"/>
    </row>
    <row r="21" spans="1:9" x14ac:dyDescent="0.25">
      <c r="A21" s="1"/>
      <c r="B21" s="11"/>
      <c r="C21" s="1"/>
      <c r="D21" s="10"/>
      <c r="E21" s="10"/>
      <c r="F21" s="10"/>
      <c r="G21" s="10"/>
      <c r="H21" s="10"/>
      <c r="I21" s="10"/>
    </row>
    <row r="22" spans="1:9" x14ac:dyDescent="0.25">
      <c r="A22" s="1"/>
      <c r="B22" s="20" t="s">
        <v>17</v>
      </c>
      <c r="C22" s="1"/>
      <c r="D22" s="2"/>
      <c r="E22" s="2"/>
      <c r="F22" s="2"/>
      <c r="G22" s="2"/>
      <c r="H22" s="2"/>
      <c r="I22" s="2"/>
    </row>
    <row r="23" spans="1:9" x14ac:dyDescent="0.25">
      <c r="A23" s="1"/>
      <c r="B23" s="3"/>
      <c r="C23" s="1"/>
      <c r="D23" s="2"/>
      <c r="E23" s="2"/>
      <c r="F23" s="2"/>
      <c r="G23" s="2"/>
      <c r="H23" s="2"/>
      <c r="I23" s="2"/>
    </row>
    <row r="24" spans="1:9" ht="45" x14ac:dyDescent="0.25">
      <c r="A24" s="1" t="s">
        <v>29</v>
      </c>
      <c r="B24" s="3" t="s">
        <v>30</v>
      </c>
      <c r="C24" s="1">
        <v>60</v>
      </c>
      <c r="D24" s="6">
        <v>0.8</v>
      </c>
      <c r="E24" s="6">
        <v>2.7</v>
      </c>
      <c r="F24" s="6">
        <v>4.5999999999999996</v>
      </c>
      <c r="G24" s="13">
        <v>45.6</v>
      </c>
      <c r="H24" s="2">
        <v>6.51</v>
      </c>
      <c r="I24" s="2">
        <v>7.91</v>
      </c>
    </row>
    <row r="25" spans="1:9" x14ac:dyDescent="0.25">
      <c r="A25" s="1" t="s">
        <v>31</v>
      </c>
      <c r="B25" s="12" t="s">
        <v>32</v>
      </c>
      <c r="C25" s="7">
        <v>250</v>
      </c>
      <c r="D25" s="6">
        <v>1.77</v>
      </c>
      <c r="E25" s="6">
        <v>4.95</v>
      </c>
      <c r="F25" s="6">
        <v>7.9</v>
      </c>
      <c r="G25" s="13">
        <v>129.75</v>
      </c>
      <c r="H25" s="2">
        <v>11.75</v>
      </c>
      <c r="I25" s="2">
        <v>11.84</v>
      </c>
    </row>
    <row r="26" spans="1:9" x14ac:dyDescent="0.25">
      <c r="A26" s="1"/>
      <c r="B26" s="3"/>
      <c r="C26" s="4"/>
      <c r="D26" s="8"/>
      <c r="E26" s="6"/>
      <c r="F26" s="6"/>
      <c r="G26" s="13"/>
      <c r="H26" s="2"/>
      <c r="I26" s="2"/>
    </row>
    <row r="27" spans="1:9" ht="22.5" x14ac:dyDescent="0.25">
      <c r="A27" s="1" t="s">
        <v>33</v>
      </c>
      <c r="B27" s="3" t="s">
        <v>34</v>
      </c>
      <c r="C27" s="7">
        <v>200</v>
      </c>
      <c r="D27" s="6">
        <v>13.9</v>
      </c>
      <c r="E27" s="6">
        <v>12.6</v>
      </c>
      <c r="F27" s="6">
        <v>71.599999999999994</v>
      </c>
      <c r="G27" s="13">
        <v>417.4</v>
      </c>
      <c r="H27" s="1">
        <v>73.900000000000006</v>
      </c>
      <c r="I27" s="1">
        <v>73.95</v>
      </c>
    </row>
    <row r="28" spans="1:9" x14ac:dyDescent="0.25">
      <c r="A28" s="1"/>
      <c r="B28" s="3"/>
      <c r="C28" s="1"/>
      <c r="D28" s="2"/>
      <c r="E28" s="2"/>
      <c r="F28" s="2"/>
      <c r="G28" s="2"/>
      <c r="H28" s="1"/>
      <c r="I28" s="1"/>
    </row>
    <row r="29" spans="1:9" ht="45" x14ac:dyDescent="0.25">
      <c r="A29" s="1" t="str">
        <f>VLOOKUP($B29,[1]Выпека!$A$5:$V$56,22,FALSE)</f>
        <v>ПР</v>
      </c>
      <c r="B29" s="3" t="s">
        <v>16</v>
      </c>
      <c r="C29" s="7">
        <v>20</v>
      </c>
      <c r="D29" s="8">
        <v>1.1200000000000001</v>
      </c>
      <c r="E29" s="8">
        <v>0.22</v>
      </c>
      <c r="F29" s="8">
        <v>0.34</v>
      </c>
      <c r="G29" s="8">
        <v>45.98</v>
      </c>
      <c r="H29" s="2">
        <v>2.09</v>
      </c>
      <c r="I29" s="2">
        <v>2.09</v>
      </c>
    </row>
    <row r="30" spans="1:9" ht="33.75" x14ac:dyDescent="0.25">
      <c r="A30" s="1" t="str">
        <f>VLOOKUP($B30,[1]Выпека!$A$5:$V$56,22,FALSE)</f>
        <v>ПР</v>
      </c>
      <c r="B30" s="3" t="s">
        <v>18</v>
      </c>
      <c r="C30" s="7">
        <v>50</v>
      </c>
      <c r="D30" s="15">
        <v>3.83</v>
      </c>
      <c r="E30" s="15">
        <v>0.5</v>
      </c>
      <c r="F30" s="15">
        <v>0.75</v>
      </c>
      <c r="G30" s="15">
        <v>116.9</v>
      </c>
      <c r="H30" s="2">
        <v>4.9000000000000004</v>
      </c>
      <c r="I30" s="2">
        <v>4.9000000000000004</v>
      </c>
    </row>
    <row r="31" spans="1:9" ht="45" x14ac:dyDescent="0.25">
      <c r="A31" s="1" t="s">
        <v>35</v>
      </c>
      <c r="B31" s="3" t="s">
        <v>36</v>
      </c>
      <c r="C31" s="7">
        <v>200</v>
      </c>
      <c r="D31" s="6">
        <v>0.5</v>
      </c>
      <c r="E31" s="6">
        <v>0</v>
      </c>
      <c r="F31" s="6">
        <v>19.8</v>
      </c>
      <c r="G31" s="6">
        <v>81</v>
      </c>
      <c r="H31" s="2">
        <v>2.85</v>
      </c>
      <c r="I31" s="2">
        <v>8.85</v>
      </c>
    </row>
    <row r="32" spans="1:9" x14ac:dyDescent="0.25">
      <c r="A32" s="1"/>
      <c r="B32" s="11" t="s">
        <v>11</v>
      </c>
      <c r="C32" s="1">
        <f t="shared" ref="C32:I32" si="2">SUM(C23:C31)</f>
        <v>780</v>
      </c>
      <c r="D32" s="10">
        <f t="shared" si="2"/>
        <v>21.92</v>
      </c>
      <c r="E32" s="10">
        <f t="shared" si="2"/>
        <v>20.97</v>
      </c>
      <c r="F32" s="10">
        <f t="shared" si="2"/>
        <v>104.99</v>
      </c>
      <c r="G32" s="10">
        <f t="shared" si="2"/>
        <v>836.63</v>
      </c>
      <c r="H32" s="10">
        <f t="shared" si="2"/>
        <v>102</v>
      </c>
      <c r="I32" s="10">
        <f t="shared" si="2"/>
        <v>109.54</v>
      </c>
    </row>
    <row r="33" spans="1:9" x14ac:dyDescent="0.25">
      <c r="A33" s="1"/>
      <c r="B33" s="11"/>
      <c r="C33" s="1"/>
      <c r="D33" s="2"/>
      <c r="E33" s="2"/>
      <c r="F33" s="2"/>
      <c r="G33" s="2"/>
      <c r="H33" s="2"/>
      <c r="I33" s="2"/>
    </row>
    <row r="34" spans="1:9" x14ac:dyDescent="0.25">
      <c r="A34" s="5"/>
      <c r="B34" s="9" t="s">
        <v>12</v>
      </c>
      <c r="C34" s="7"/>
      <c r="D34" s="6"/>
      <c r="E34" s="6"/>
      <c r="F34" s="6"/>
      <c r="G34" s="13"/>
      <c r="H34" s="2"/>
      <c r="I34" s="2"/>
    </row>
    <row r="35" spans="1:9" ht="45" x14ac:dyDescent="0.25">
      <c r="A35" s="5">
        <f>VLOOKUP($B35, [2]выпечка!$A$1:$R$52, 17, FALSE)</f>
        <v>410</v>
      </c>
      <c r="B35" s="3" t="s">
        <v>37</v>
      </c>
      <c r="C35" s="7">
        <v>100</v>
      </c>
      <c r="D35" s="8">
        <v>9.1199999999999992</v>
      </c>
      <c r="E35" s="8">
        <v>10.119999999999999</v>
      </c>
      <c r="F35" s="8">
        <v>33.56</v>
      </c>
      <c r="G35" s="8">
        <v>263.60000000000002</v>
      </c>
      <c r="H35" s="2"/>
      <c r="I35" s="2">
        <v>28.2</v>
      </c>
    </row>
    <row r="36" spans="1:9" ht="22.5" x14ac:dyDescent="0.25">
      <c r="A36" s="5" t="s">
        <v>38</v>
      </c>
      <c r="B36" s="3" t="s">
        <v>13</v>
      </c>
      <c r="C36" s="7">
        <v>200</v>
      </c>
      <c r="D36" s="6">
        <v>0.2</v>
      </c>
      <c r="E36" s="6">
        <v>0</v>
      </c>
      <c r="F36" s="6">
        <v>6.5</v>
      </c>
      <c r="G36" s="6">
        <v>26.8</v>
      </c>
      <c r="H36" s="2"/>
      <c r="I36" s="2"/>
    </row>
    <row r="37" spans="1:9" ht="22.5" x14ac:dyDescent="0.25">
      <c r="A37" s="5">
        <v>376</v>
      </c>
      <c r="B37" s="3" t="s">
        <v>13</v>
      </c>
      <c r="C37" s="7">
        <v>200</v>
      </c>
      <c r="D37" s="6">
        <v>0.2</v>
      </c>
      <c r="E37" s="6">
        <v>0</v>
      </c>
      <c r="F37" s="6">
        <v>6.5</v>
      </c>
      <c r="G37" s="6">
        <v>26.8</v>
      </c>
      <c r="H37" s="20"/>
      <c r="I37" s="20">
        <v>2.89</v>
      </c>
    </row>
    <row r="38" spans="1:9" x14ac:dyDescent="0.25">
      <c r="A38" s="1"/>
      <c r="B38" s="3"/>
      <c r="C38" s="10">
        <f>C37+C35</f>
        <v>300</v>
      </c>
      <c r="D38" s="10">
        <f>D37+D35</f>
        <v>9.3199999999999985</v>
      </c>
      <c r="E38" s="10">
        <f>E37+E35</f>
        <v>10.119999999999999</v>
      </c>
      <c r="F38" s="10">
        <f>F37+F35</f>
        <v>40.06</v>
      </c>
      <c r="G38" s="10">
        <f>G37+G35</f>
        <v>290.40000000000003</v>
      </c>
      <c r="H38" s="2"/>
      <c r="I38" s="10">
        <f>SUM(I35:I37)</f>
        <v>31.09</v>
      </c>
    </row>
    <row r="39" spans="1:9" x14ac:dyDescent="0.25">
      <c r="A39" s="1"/>
      <c r="B39" s="3"/>
      <c r="C39" s="1"/>
      <c r="D39" s="2"/>
      <c r="E39" s="2"/>
      <c r="F39" s="2"/>
      <c r="G39" s="2"/>
      <c r="H39" s="2"/>
      <c r="I39" s="2"/>
    </row>
    <row r="40" spans="1:9" x14ac:dyDescent="0.25">
      <c r="A40" s="1"/>
      <c r="B40" s="11"/>
      <c r="C40" s="1"/>
      <c r="D40" s="10"/>
      <c r="E40" s="10"/>
      <c r="F40" s="10"/>
      <c r="G40" s="10"/>
      <c r="H40" s="10"/>
      <c r="I40" s="10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ht="21" x14ac:dyDescent="0.25">
      <c r="A42" s="1"/>
      <c r="B42" s="9" t="s">
        <v>19</v>
      </c>
      <c r="C42" s="1"/>
      <c r="D42" s="2">
        <f>D32+D18+D38</f>
        <v>50.17</v>
      </c>
      <c r="E42" s="2">
        <f>E32+E18+E38</f>
        <v>53.51</v>
      </c>
      <c r="F42" s="2">
        <f>F32+F18+F38</f>
        <v>213.82999999999998</v>
      </c>
      <c r="G42" s="2">
        <f>G32+G18+G38</f>
        <v>1626.45</v>
      </c>
      <c r="H42" s="2"/>
      <c r="I42" s="2"/>
    </row>
    <row r="43" spans="1:9" x14ac:dyDescent="0.25">
      <c r="A43" s="18"/>
      <c r="B43" s="11"/>
      <c r="C43" s="18"/>
      <c r="D43" s="18"/>
      <c r="E43" s="18"/>
      <c r="F43" s="18"/>
      <c r="G43" s="18"/>
      <c r="H43" s="18"/>
      <c r="I43" s="18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2025-04-16T00:42:28Z</dcterms:modified>
</cp:coreProperties>
</file>