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Март\"/>
    </mc:Choice>
  </mc:AlternateContent>
  <xr:revisionPtr revIDLastSave="0" documentId="13_ncr:1_{6A201049-2CEF-44B4-92E0-21DC79606632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1" l="1"/>
  <c r="G38" i="1"/>
  <c r="F38" i="1"/>
  <c r="E38" i="1"/>
  <c r="D38" i="1"/>
  <c r="C38" i="1"/>
  <c r="I33" i="1"/>
  <c r="H33" i="1"/>
  <c r="G33" i="1"/>
  <c r="F33" i="1"/>
  <c r="E33" i="1"/>
  <c r="D33" i="1"/>
  <c r="C32" i="1"/>
  <c r="C33" i="1" s="1"/>
  <c r="A30" i="1"/>
  <c r="I18" i="1"/>
  <c r="G18" i="1"/>
  <c r="F18" i="1"/>
  <c r="E18" i="1"/>
  <c r="D18" i="1"/>
  <c r="C17" i="1"/>
  <c r="C18" i="1" s="1"/>
  <c r="A14" i="1"/>
</calcChain>
</file>

<file path=xl/sharedStrings.xml><?xml version="1.0" encoding="utf-8"?>
<sst xmlns="http://schemas.openxmlformats.org/spreadsheetml/2006/main" count="44" uniqueCount="37">
  <si>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</si>
  <si>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</si>
  <si>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</si>
  <si>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</si>
  <si>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</si>
  <si>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</si>
  <si>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</si>
  <si>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</si>
  <si>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</si>
  <si>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</si>
  <si>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</si>
  <si>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</si>
  <si>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Полдник</t>
  </si>
  <si>
    <t>ХЛЕБ РЖАНО ПШЕНИЧНЫЙ</t>
  </si>
  <si>
    <t>Горячий обед</t>
  </si>
  <si>
    <t>ЧАЙ С САХАРОМ</t>
  </si>
  <si>
    <t xml:space="preserve">ХЛЕБ ПШЕНИЧНЫЙ </t>
  </si>
  <si>
    <t>(начальная с 7 до 11 лет)</t>
  </si>
  <si>
    <t>питание детей</t>
  </si>
  <si>
    <t>ПР</t>
  </si>
  <si>
    <t>2гн</t>
  </si>
  <si>
    <t>11   марта 2025г</t>
  </si>
  <si>
    <t>цена с меньшей наценкой для учащихся</t>
  </si>
  <si>
    <t>Цена с 70% нценкой</t>
  </si>
  <si>
    <t>ОГУРЕЦ свежий</t>
  </si>
  <si>
    <t>4г</t>
  </si>
  <si>
    <t xml:space="preserve">МАКАРОННЫЕ ОТВАРНЫЕ </t>
  </si>
  <si>
    <t xml:space="preserve">ТЕФТЕЛИ  ИЗ ГОВЯДИНЫ С РИСОМ  </t>
  </si>
  <si>
    <t>27з</t>
  </si>
  <si>
    <t>МОРКОВЬ ОТВАРНАЯ ДОЛЬКАМИ</t>
  </si>
  <si>
    <t>103-2011</t>
  </si>
  <si>
    <t>СУП КАРТОФЕЛЬНЫЙ С МАКАРОННЫМИ ИЗДЕЛИЯМИ</t>
  </si>
  <si>
    <t>11г</t>
  </si>
  <si>
    <t>ПЮРЕ КАРТОФЕЛЬНОЕ</t>
  </si>
  <si>
    <t>РЫБА, ТУШЕННАЯ В ТОМАТЕ С ОВОЩАМИ (70/40)</t>
  </si>
  <si>
    <t>КОРЖИКИ МОЛОЧНЫЕ</t>
  </si>
  <si>
    <t>54-2гн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</si>
</sst>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0.03.-14.03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&#1075;&#1086;&#1076;%203%20&#1095;&#1077;&#1090;&#1074;&#1077;&#1088;&#1090;&#1100;/&#1052;&#1045;&#1053;&#1070;%20&#1053;&#1086;&#1074;&#1086;&#1089;&#1080;&#1073;%20%2023-24%20&#1091;&#1095;.&#1075;&#1086;&#1076;%207%20&#1076;&#1086;%2011%20&#1083;&#1077;&#1090;%20&#1082;&#1086;&#1087;&#1080;&#1103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1"/>
      <sheetName val="РП с 7 до 11 лет"/>
      <sheetName val="Лист1 с 7 до 11 лет"/>
      <sheetName val="Лист2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НАПИТКИ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КОМПОТ ИЗ СВЕЖИХ ПЛОДОВ (ЯБЛОКИ)</v>
          </cell>
          <cell r="B5">
            <v>200</v>
          </cell>
          <cell r="C5">
            <v>200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0.9</v>
          </cell>
          <cell r="K5">
            <v>0</v>
          </cell>
          <cell r="L5">
            <v>0</v>
          </cell>
          <cell r="M5">
            <v>14.180000000000001</v>
          </cell>
          <cell r="N5">
            <v>4.4000000000000004</v>
          </cell>
          <cell r="O5">
            <v>5.14</v>
          </cell>
          <cell r="P5">
            <v>0.95199999999999996</v>
          </cell>
          <cell r="Q5">
            <v>342</v>
          </cell>
          <cell r="R5">
            <v>2011</v>
          </cell>
        </row>
        <row r="6">
          <cell r="A6" t="str">
            <v>КОМПОТ ИЗ КУРАГИ</v>
          </cell>
          <cell r="B6">
            <v>0</v>
          </cell>
          <cell r="C6">
            <v>0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J6">
            <v>4.5</v>
          </cell>
          <cell r="K6">
            <v>0</v>
          </cell>
          <cell r="L6">
            <v>0</v>
          </cell>
          <cell r="M6">
            <v>70.900000000000006</v>
          </cell>
          <cell r="N6">
            <v>22</v>
          </cell>
          <cell r="O6">
            <v>25.7</v>
          </cell>
          <cell r="P6">
            <v>4.76</v>
          </cell>
          <cell r="Q6">
            <v>0</v>
          </cell>
          <cell r="R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200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</v>
          </cell>
          <cell r="K7">
            <v>0</v>
          </cell>
          <cell r="L7">
            <v>0</v>
          </cell>
          <cell r="M7">
            <v>20.32</v>
          </cell>
          <cell r="N7">
            <v>19.36</v>
          </cell>
          <cell r="O7">
            <v>8.1199999999999992</v>
          </cell>
          <cell r="P7">
            <v>0.45</v>
          </cell>
          <cell r="Q7">
            <v>348</v>
          </cell>
          <cell r="R7">
            <v>2011</v>
          </cell>
        </row>
        <row r="8">
          <cell r="A8" t="str">
            <v>КОМПОТ ИЗ СМОРОДИНЫ</v>
          </cell>
          <cell r="B8">
            <v>0</v>
          </cell>
          <cell r="C8">
            <v>0</v>
          </cell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J8">
            <v>0</v>
          </cell>
          <cell r="K8">
            <v>0</v>
          </cell>
          <cell r="L8">
            <v>0</v>
          </cell>
          <cell r="M8">
            <v>101.6</v>
          </cell>
          <cell r="N8">
            <v>96.8</v>
          </cell>
          <cell r="O8">
            <v>40.6</v>
          </cell>
          <cell r="P8">
            <v>2.25</v>
          </cell>
          <cell r="Q8">
            <v>0</v>
          </cell>
          <cell r="R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200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0.72599999999999998</v>
          </cell>
          <cell r="K9">
            <v>0</v>
          </cell>
          <cell r="L9">
            <v>0</v>
          </cell>
          <cell r="M9">
            <v>32.479999999999997</v>
          </cell>
          <cell r="N9">
            <v>23.44</v>
          </cell>
          <cell r="O9">
            <v>17.46</v>
          </cell>
          <cell r="P9">
            <v>0.69799999999999995</v>
          </cell>
          <cell r="Q9">
            <v>349</v>
          </cell>
          <cell r="R9">
            <v>2011</v>
          </cell>
        </row>
        <row r="10">
          <cell r="A10" t="str">
            <v>КОМПОТ ИЗ ЧЕРНОСЛИВА</v>
          </cell>
          <cell r="B10">
            <v>0</v>
          </cell>
          <cell r="C10">
            <v>0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J10">
            <v>3.63</v>
          </cell>
          <cell r="K10">
            <v>0</v>
          </cell>
          <cell r="L10">
            <v>0</v>
          </cell>
          <cell r="M10">
            <v>162.4</v>
          </cell>
          <cell r="N10">
            <v>117.2</v>
          </cell>
          <cell r="O10">
            <v>87.3</v>
          </cell>
          <cell r="P10">
            <v>3.49</v>
          </cell>
          <cell r="Q10">
            <v>0</v>
          </cell>
          <cell r="R10">
            <v>0</v>
          </cell>
        </row>
        <row r="11">
          <cell r="A11" t="str">
            <v>КОМПОТ ИЗ ПЛОДОВ ИЛИ ЯГОД СВЕЖИХ</v>
          </cell>
          <cell r="B11">
            <v>200</v>
          </cell>
          <cell r="C11">
            <v>200</v>
          </cell>
          <cell r="D11">
            <v>200</v>
          </cell>
          <cell r="E11">
            <v>0.14799999999999999</v>
          </cell>
          <cell r="F11">
            <v>0.08</v>
          </cell>
          <cell r="G11">
            <v>24.492000000000001</v>
          </cell>
          <cell r="H11">
            <v>114.6</v>
          </cell>
          <cell r="I11">
            <v>6.0000000000000001E-3</v>
          </cell>
          <cell r="J11">
            <v>24</v>
          </cell>
          <cell r="K11">
            <v>0</v>
          </cell>
          <cell r="L11">
            <v>0</v>
          </cell>
          <cell r="M11">
            <v>14</v>
          </cell>
          <cell r="N11">
            <v>8.94</v>
          </cell>
          <cell r="O11">
            <v>5.58</v>
          </cell>
          <cell r="P11">
            <v>0.13800000000000001</v>
          </cell>
          <cell r="Q11">
            <v>350</v>
          </cell>
          <cell r="R11">
            <v>2011</v>
          </cell>
        </row>
        <row r="12">
          <cell r="A12" t="str">
            <v>КОМПОТ ИЗ  КЛУБНИКИ</v>
          </cell>
          <cell r="B12">
            <v>0</v>
          </cell>
          <cell r="C12">
            <v>0</v>
          </cell>
          <cell r="D12">
            <v>1000</v>
          </cell>
          <cell r="E12">
            <v>0.74</v>
          </cell>
          <cell r="F12">
            <v>0.4</v>
          </cell>
          <cell r="G12">
            <v>122.46</v>
          </cell>
          <cell r="H12">
            <v>573</v>
          </cell>
          <cell r="I12">
            <v>0.03</v>
          </cell>
          <cell r="J12">
            <v>120</v>
          </cell>
          <cell r="K12">
            <v>0</v>
          </cell>
          <cell r="L12">
            <v>0</v>
          </cell>
          <cell r="M12">
            <v>70</v>
          </cell>
          <cell r="N12">
            <v>44.7</v>
          </cell>
          <cell r="O12">
            <v>27.9</v>
          </cell>
          <cell r="P12">
            <v>0.69</v>
          </cell>
          <cell r="Q12">
            <v>0</v>
          </cell>
          <cell r="R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7.0000000000000007E-2</v>
          </cell>
          <cell r="F13">
            <v>0.02</v>
          </cell>
          <cell r="G13">
            <v>15</v>
          </cell>
          <cell r="H13">
            <v>60</v>
          </cell>
          <cell r="I13">
            <v>0</v>
          </cell>
          <cell r="J13">
            <v>0.03</v>
          </cell>
          <cell r="K13">
            <v>0</v>
          </cell>
          <cell r="L13">
            <v>0</v>
          </cell>
          <cell r="M13">
            <v>11.1</v>
          </cell>
          <cell r="N13">
            <v>2.8</v>
          </cell>
          <cell r="O13">
            <v>1.4</v>
          </cell>
          <cell r="P13">
            <v>0.28000000000000003</v>
          </cell>
          <cell r="Q13">
            <v>376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200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J14">
            <v>0.03</v>
          </cell>
          <cell r="K14">
            <v>0</v>
          </cell>
          <cell r="L14">
            <v>0</v>
          </cell>
          <cell r="M14">
            <v>11.1</v>
          </cell>
          <cell r="N14">
            <v>2.8</v>
          </cell>
          <cell r="O14">
            <v>1.4</v>
          </cell>
          <cell r="P14">
            <v>0.28000000000000003</v>
          </cell>
          <cell r="Q14">
            <v>0</v>
          </cell>
          <cell r="R14">
            <v>0</v>
          </cell>
        </row>
        <row r="15">
          <cell r="A15" t="str">
            <v>ЧАЙ С САХАРОМ И ЛИМОНОМ</v>
          </cell>
          <cell r="B15">
            <v>200</v>
          </cell>
          <cell r="C15" t="str">
            <v>200/15/7</v>
          </cell>
          <cell r="D15">
            <v>200</v>
          </cell>
          <cell r="E15">
            <v>0.13</v>
          </cell>
          <cell r="F15">
            <v>0.02</v>
          </cell>
          <cell r="G15">
            <v>15.2</v>
          </cell>
          <cell r="H15">
            <v>62</v>
          </cell>
          <cell r="I15">
            <v>0</v>
          </cell>
          <cell r="J15">
            <v>2.83</v>
          </cell>
          <cell r="K15">
            <v>0</v>
          </cell>
          <cell r="L15">
            <v>0</v>
          </cell>
          <cell r="M15">
            <v>14.2</v>
          </cell>
          <cell r="N15">
            <v>4.4000000000000004</v>
          </cell>
          <cell r="O15">
            <v>2.4</v>
          </cell>
          <cell r="P15">
            <v>0.36</v>
          </cell>
          <cell r="Q15">
            <v>377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200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J16">
            <v>2.83</v>
          </cell>
          <cell r="K16">
            <v>0</v>
          </cell>
          <cell r="L16">
            <v>0</v>
          </cell>
          <cell r="M16">
            <v>14.2</v>
          </cell>
          <cell r="N16">
            <v>4.4000000000000004</v>
          </cell>
          <cell r="O16">
            <v>2.4</v>
          </cell>
          <cell r="P16">
            <v>0.36</v>
          </cell>
          <cell r="Q16">
            <v>0</v>
          </cell>
          <cell r="R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1.52</v>
          </cell>
          <cell r="F17">
            <v>1.35</v>
          </cell>
          <cell r="G17">
            <v>15.9</v>
          </cell>
          <cell r="H17">
            <v>81</v>
          </cell>
          <cell r="I17">
            <v>0.04</v>
          </cell>
          <cell r="J17">
            <v>1.33</v>
          </cell>
          <cell r="K17">
            <v>10</v>
          </cell>
          <cell r="L17">
            <v>0</v>
          </cell>
          <cell r="M17">
            <v>126.6</v>
          </cell>
          <cell r="N17">
            <v>92.8</v>
          </cell>
          <cell r="O17">
            <v>15.4</v>
          </cell>
          <cell r="P17">
            <v>0.41</v>
          </cell>
          <cell r="Q17">
            <v>378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200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J18">
            <v>1.33</v>
          </cell>
          <cell r="K18">
            <v>10</v>
          </cell>
          <cell r="L18">
            <v>0</v>
          </cell>
          <cell r="M18">
            <v>126.6</v>
          </cell>
          <cell r="N18">
            <v>92.8</v>
          </cell>
          <cell r="O18">
            <v>15.4</v>
          </cell>
          <cell r="P18">
            <v>0.41</v>
          </cell>
          <cell r="Q18">
            <v>0</v>
          </cell>
          <cell r="R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200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1.3</v>
          </cell>
          <cell r="K19">
            <v>20</v>
          </cell>
          <cell r="L19">
            <v>0</v>
          </cell>
          <cell r="M19">
            <v>125.78</v>
          </cell>
          <cell r="N19">
            <v>90</v>
          </cell>
          <cell r="O19">
            <v>14</v>
          </cell>
          <cell r="P19">
            <v>0.13400000000000001</v>
          </cell>
          <cell r="Q19">
            <v>379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J20">
            <v>6.5</v>
          </cell>
          <cell r="K20">
            <v>100</v>
          </cell>
          <cell r="L20">
            <v>0</v>
          </cell>
          <cell r="M20">
            <v>628.9</v>
          </cell>
          <cell r="N20">
            <v>450</v>
          </cell>
          <cell r="O20">
            <v>70</v>
          </cell>
          <cell r="P20">
            <v>0.67</v>
          </cell>
          <cell r="Q20">
            <v>0</v>
          </cell>
          <cell r="R20">
            <v>0</v>
          </cell>
        </row>
        <row r="21">
          <cell r="A21" t="str">
            <v>КОФЕЙНЫЙ НАПИТОК С МОЛОКОМ СГУЩЕНЫМ</v>
          </cell>
          <cell r="B21">
            <v>200</v>
          </cell>
          <cell r="C21">
            <v>200</v>
          </cell>
          <cell r="D21">
            <v>200</v>
          </cell>
          <cell r="E21">
            <v>2.944</v>
          </cell>
          <cell r="F21">
            <v>1.988</v>
          </cell>
          <cell r="G21">
            <v>20.922000000000001</v>
          </cell>
          <cell r="H21">
            <v>113.4</v>
          </cell>
          <cell r="I21">
            <v>2.1999999999999999E-2</v>
          </cell>
          <cell r="J21">
            <v>0.38</v>
          </cell>
          <cell r="K21">
            <v>10</v>
          </cell>
          <cell r="L21">
            <v>0</v>
          </cell>
          <cell r="M21">
            <v>128.78</v>
          </cell>
          <cell r="N21">
            <v>86.56</v>
          </cell>
          <cell r="O21">
            <v>12.880000000000003</v>
          </cell>
          <cell r="P21">
            <v>7.8E-2</v>
          </cell>
          <cell r="Q21">
            <v>380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1000</v>
          </cell>
          <cell r="E22">
            <v>14.72</v>
          </cell>
          <cell r="F22">
            <v>9.94</v>
          </cell>
          <cell r="G22">
            <v>104.61</v>
          </cell>
          <cell r="H22">
            <v>567</v>
          </cell>
          <cell r="I22">
            <v>0.11</v>
          </cell>
          <cell r="J22">
            <v>1.9</v>
          </cell>
          <cell r="K22">
            <v>50</v>
          </cell>
          <cell r="L22">
            <v>0</v>
          </cell>
          <cell r="M22">
            <v>643.9</v>
          </cell>
          <cell r="N22">
            <v>432.8</v>
          </cell>
          <cell r="O22">
            <v>64.400000000000006</v>
          </cell>
          <cell r="P22">
            <v>0.39</v>
          </cell>
          <cell r="Q22">
            <v>0</v>
          </cell>
          <cell r="R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200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1.5880000000000001</v>
          </cell>
          <cell r="K23">
            <v>24.4</v>
          </cell>
          <cell r="L23">
            <v>0</v>
          </cell>
          <cell r="M23">
            <v>152.22</v>
          </cell>
          <cell r="N23">
            <v>124.55999999999999</v>
          </cell>
          <cell r="O23">
            <v>21.34</v>
          </cell>
          <cell r="P23">
            <v>0.47799999999999998</v>
          </cell>
          <cell r="Q23">
            <v>382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J24">
            <v>7.94</v>
          </cell>
          <cell r="K24">
            <v>122</v>
          </cell>
          <cell r="L24">
            <v>0</v>
          </cell>
          <cell r="M24">
            <v>761.1</v>
          </cell>
          <cell r="N24">
            <v>622.79999999999995</v>
          </cell>
          <cell r="O24">
            <v>106.7</v>
          </cell>
          <cell r="P24">
            <v>2.39</v>
          </cell>
          <cell r="Q24">
            <v>0</v>
          </cell>
          <cell r="R24">
            <v>0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200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J25">
            <v>0.55200000000000005</v>
          </cell>
          <cell r="K25">
            <v>1.4000000000000002E-2</v>
          </cell>
          <cell r="L25">
            <v>0</v>
          </cell>
          <cell r="M25">
            <v>119.36400000000002</v>
          </cell>
          <cell r="N25">
            <v>124.68</v>
          </cell>
          <cell r="O25">
            <v>22.096</v>
          </cell>
          <cell r="P25">
            <v>0.62</v>
          </cell>
          <cell r="Q25">
            <v>383</v>
          </cell>
          <cell r="R25">
            <v>2011</v>
          </cell>
        </row>
        <row r="26">
          <cell r="A26" t="str">
            <v xml:space="preserve">КИСЕЛЬ  ЯГОДНЫЙ </v>
          </cell>
          <cell r="B26">
            <v>0</v>
          </cell>
          <cell r="C26">
            <v>0</v>
          </cell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J26">
            <v>2.76</v>
          </cell>
          <cell r="K26">
            <v>7.0000000000000007E-2</v>
          </cell>
          <cell r="L26">
            <v>0</v>
          </cell>
          <cell r="M26">
            <v>596.82000000000005</v>
          </cell>
          <cell r="N26">
            <v>623.4</v>
          </cell>
          <cell r="O26">
            <v>110.48</v>
          </cell>
          <cell r="P26">
            <v>3.1</v>
          </cell>
          <cell r="Q26">
            <v>0</v>
          </cell>
          <cell r="R26">
            <v>0</v>
          </cell>
        </row>
        <row r="27">
          <cell r="A27" t="str">
            <v xml:space="preserve">МОЛОКО 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9.6</v>
          </cell>
          <cell r="H27">
            <v>107</v>
          </cell>
          <cell r="I27">
            <v>0.08</v>
          </cell>
          <cell r="J27">
            <v>2.6</v>
          </cell>
          <cell r="K27">
            <v>40</v>
          </cell>
          <cell r="L27">
            <v>0</v>
          </cell>
          <cell r="M27">
            <v>240</v>
          </cell>
          <cell r="N27">
            <v>180</v>
          </cell>
          <cell r="O27">
            <v>28</v>
          </cell>
          <cell r="P27">
            <v>0.2</v>
          </cell>
          <cell r="Q27" t="str">
            <v>ПР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200</v>
          </cell>
          <cell r="E28">
            <v>5.8</v>
          </cell>
          <cell r="F28">
            <v>5</v>
          </cell>
          <cell r="G28">
            <v>9.6</v>
          </cell>
          <cell r="H28">
            <v>107</v>
          </cell>
          <cell r="I28">
            <v>0.08</v>
          </cell>
          <cell r="J28">
            <v>2.6</v>
          </cell>
          <cell r="K28">
            <v>40</v>
          </cell>
          <cell r="L28">
            <v>0</v>
          </cell>
          <cell r="M28">
            <v>240</v>
          </cell>
          <cell r="N28">
            <v>180</v>
          </cell>
          <cell r="O28">
            <v>28</v>
          </cell>
          <cell r="P28">
            <v>0.2</v>
          </cell>
          <cell r="Q28">
            <v>0</v>
          </cell>
          <cell r="R28">
            <v>0</v>
          </cell>
        </row>
        <row r="29">
          <cell r="A29" t="str">
            <v>КЕФИР, АЦИДОФИЛИН, ПРОСТОКВАША, РЯЖЕНКА, АЙРАН</v>
          </cell>
          <cell r="B29">
            <v>200</v>
          </cell>
          <cell r="C29">
            <v>200</v>
          </cell>
          <cell r="D29">
            <v>200</v>
          </cell>
          <cell r="E29">
            <v>5.8</v>
          </cell>
          <cell r="F29">
            <v>5</v>
          </cell>
          <cell r="G29">
            <v>8</v>
          </cell>
          <cell r="H29">
            <v>100</v>
          </cell>
          <cell r="I29">
            <v>0.08</v>
          </cell>
          <cell r="J29">
            <v>40</v>
          </cell>
          <cell r="K29">
            <v>40</v>
          </cell>
          <cell r="L29">
            <v>0</v>
          </cell>
          <cell r="M29">
            <v>240</v>
          </cell>
          <cell r="N29">
            <v>180</v>
          </cell>
          <cell r="O29">
            <v>28</v>
          </cell>
          <cell r="P29">
            <v>0.2</v>
          </cell>
          <cell r="Q29">
            <v>386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200</v>
          </cell>
          <cell r="E30">
            <v>5.8</v>
          </cell>
          <cell r="F30">
            <v>5</v>
          </cell>
          <cell r="G30">
            <v>8</v>
          </cell>
          <cell r="H30">
            <v>100</v>
          </cell>
          <cell r="I30">
            <v>0.08</v>
          </cell>
          <cell r="J30">
            <v>40</v>
          </cell>
          <cell r="K30">
            <v>40</v>
          </cell>
          <cell r="L30">
            <v>0</v>
          </cell>
          <cell r="M30">
            <v>240</v>
          </cell>
          <cell r="N30">
            <v>180</v>
          </cell>
          <cell r="O30">
            <v>28</v>
          </cell>
          <cell r="P30">
            <v>0.2</v>
          </cell>
          <cell r="Q30">
            <v>0</v>
          </cell>
          <cell r="R30">
            <v>0</v>
          </cell>
        </row>
        <row r="31">
          <cell r="A31" t="str">
            <v>НАПИТОК ИЗ ПЛОДОВ ШИПОВНИКА</v>
          </cell>
          <cell r="B31">
            <v>200</v>
          </cell>
          <cell r="C31">
            <v>200</v>
          </cell>
          <cell r="D31">
            <v>200</v>
          </cell>
          <cell r="E31">
            <v>0.67800000000000005</v>
          </cell>
          <cell r="F31">
            <v>0.27800000000000002</v>
          </cell>
          <cell r="G31">
            <v>20.76</v>
          </cell>
          <cell r="H31">
            <v>88.2</v>
          </cell>
          <cell r="I31">
            <v>1.2E-2</v>
          </cell>
          <cell r="J31">
            <v>100</v>
          </cell>
          <cell r="K31">
            <v>0</v>
          </cell>
          <cell r="L31">
            <v>0</v>
          </cell>
          <cell r="M31">
            <v>21.34</v>
          </cell>
          <cell r="N31">
            <v>3.44</v>
          </cell>
          <cell r="O31">
            <v>3.44</v>
          </cell>
          <cell r="P31">
            <v>0.63400000000000001</v>
          </cell>
          <cell r="Q31">
            <v>388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1000</v>
          </cell>
          <cell r="E32">
            <v>3.39</v>
          </cell>
          <cell r="F32">
            <v>1.39</v>
          </cell>
          <cell r="G32">
            <v>103.8</v>
          </cell>
          <cell r="H32">
            <v>441</v>
          </cell>
          <cell r="I32">
            <v>0.06</v>
          </cell>
          <cell r="J32">
            <v>500</v>
          </cell>
          <cell r="K32">
            <v>0</v>
          </cell>
          <cell r="L32">
            <v>0</v>
          </cell>
          <cell r="M32">
            <v>106.7</v>
          </cell>
          <cell r="N32">
            <v>17.2</v>
          </cell>
          <cell r="O32">
            <v>17.2</v>
          </cell>
          <cell r="P32">
            <v>3.17</v>
          </cell>
          <cell r="Q32">
            <v>0</v>
          </cell>
          <cell r="R32">
            <v>0</v>
          </cell>
        </row>
        <row r="33">
          <cell r="A33" t="str">
            <v>СОК ФРУКТОВЫЙ</v>
          </cell>
          <cell r="B33">
            <v>200</v>
          </cell>
          <cell r="C33">
            <v>200</v>
          </cell>
          <cell r="D33">
            <v>200</v>
          </cell>
          <cell r="E33">
            <v>1</v>
          </cell>
          <cell r="F33">
            <v>0.2</v>
          </cell>
          <cell r="G33">
            <v>20.2</v>
          </cell>
          <cell r="H33">
            <v>86.6</v>
          </cell>
          <cell r="I33">
            <v>0.02</v>
          </cell>
          <cell r="J33">
            <v>4</v>
          </cell>
          <cell r="K33">
            <v>0</v>
          </cell>
          <cell r="L33">
            <v>0.2</v>
          </cell>
          <cell r="M33">
            <v>14</v>
          </cell>
          <cell r="N33">
            <v>14</v>
          </cell>
          <cell r="O33">
            <v>8</v>
          </cell>
          <cell r="P33">
            <v>2.8</v>
          </cell>
          <cell r="Q33" t="str">
            <v>ПР</v>
          </cell>
          <cell r="R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200</v>
          </cell>
          <cell r="E34">
            <v>1</v>
          </cell>
          <cell r="F34">
            <v>0.2</v>
          </cell>
          <cell r="G34">
            <v>20.2</v>
          </cell>
          <cell r="H34">
            <v>86.6</v>
          </cell>
          <cell r="I34">
            <v>0.02</v>
          </cell>
          <cell r="J34">
            <v>4</v>
          </cell>
          <cell r="K34">
            <v>0</v>
          </cell>
          <cell r="L34">
            <v>0.2</v>
          </cell>
          <cell r="M34">
            <v>14</v>
          </cell>
          <cell r="N34">
            <v>14</v>
          </cell>
          <cell r="O34">
            <v>8</v>
          </cell>
          <cell r="P34">
            <v>2.8</v>
          </cell>
          <cell r="Q34">
            <v>0</v>
          </cell>
          <cell r="R34">
            <v>0</v>
          </cell>
        </row>
      </sheetData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8"/>
  <sheetViews>
    <sheetView tabSelected="1" zoomScaleNormal="100" workbookViewId="0">
      <selection sqref="A1:I39"/>
    </sheetView>
  </sheetViews>
  <sheetFormatPr defaultRowHeight="15" x14ac:dyDescent="0.25"/>
  <sheetData>
    <row r="1" spans="1:9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2" t="s">
        <v>21</v>
      </c>
      <c r="B2" s="22"/>
      <c r="C2" s="22"/>
      <c r="D2" s="22"/>
      <c r="E2" s="22"/>
      <c r="F2" s="22"/>
      <c r="G2" s="22"/>
      <c r="H2" s="22"/>
      <c r="I2" s="22"/>
    </row>
    <row r="3" spans="1:9" ht="15" customHeight="1" x14ac:dyDescent="0.25">
      <c r="A3" s="25" t="s">
        <v>18</v>
      </c>
      <c r="B3" s="25"/>
      <c r="C3" s="25"/>
      <c r="D3" s="25"/>
      <c r="E3" s="25"/>
      <c r="F3" s="25"/>
      <c r="G3" s="25"/>
      <c r="H3" s="25"/>
      <c r="I3" s="25"/>
    </row>
    <row r="4" spans="1:9" ht="15" customHeight="1" x14ac:dyDescent="0.25">
      <c r="A4" s="25" t="s">
        <v>17</v>
      </c>
      <c r="B4" s="25"/>
      <c r="C4" s="25"/>
      <c r="D4" s="25"/>
      <c r="E4" s="25"/>
      <c r="F4" s="25"/>
      <c r="G4" s="25"/>
      <c r="H4" s="25"/>
      <c r="I4" s="25"/>
    </row>
    <row r="5" spans="1:9" ht="15" customHeight="1" x14ac:dyDescent="0.25">
      <c r="A5" s="23" t="s">
        <v>1</v>
      </c>
      <c r="B5" s="23" t="s">
        <v>2</v>
      </c>
      <c r="C5" s="24" t="s">
        <v>3</v>
      </c>
      <c r="D5" s="23" t="s">
        <v>4</v>
      </c>
      <c r="E5" s="23"/>
      <c r="F5" s="23"/>
      <c r="G5" s="21" t="s">
        <v>5</v>
      </c>
      <c r="H5" s="21" t="s">
        <v>22</v>
      </c>
      <c r="I5" s="21" t="s">
        <v>23</v>
      </c>
    </row>
    <row r="6" spans="1:9" ht="45" x14ac:dyDescent="0.25">
      <c r="A6" s="23"/>
      <c r="B6" s="23"/>
      <c r="C6" s="24"/>
      <c r="D6" s="19" t="s">
        <v>6</v>
      </c>
      <c r="E6" s="19" t="s">
        <v>7</v>
      </c>
      <c r="F6" s="19" t="s">
        <v>8</v>
      </c>
      <c r="G6" s="21"/>
      <c r="H6" s="21"/>
      <c r="I6" s="21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8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>
        <v>3</v>
      </c>
      <c r="B9" s="3" t="s">
        <v>24</v>
      </c>
      <c r="C9" s="1">
        <v>50</v>
      </c>
      <c r="D9" s="2">
        <v>1.17</v>
      </c>
      <c r="E9" s="2">
        <v>0.1</v>
      </c>
      <c r="F9" s="2">
        <v>3.5</v>
      </c>
      <c r="G9" s="2">
        <v>22.1</v>
      </c>
      <c r="H9" s="2"/>
      <c r="I9" s="2">
        <v>27.98</v>
      </c>
    </row>
    <row r="10" spans="1:9" ht="45" x14ac:dyDescent="0.25">
      <c r="A10" s="1" t="s">
        <v>25</v>
      </c>
      <c r="B10" s="3" t="s">
        <v>26</v>
      </c>
      <c r="C10" s="1">
        <v>150</v>
      </c>
      <c r="D10" s="2">
        <v>3.7</v>
      </c>
      <c r="E10" s="2">
        <v>4.8</v>
      </c>
      <c r="F10" s="2">
        <v>36.5</v>
      </c>
      <c r="G10" s="2">
        <v>203.5</v>
      </c>
      <c r="H10" s="2"/>
      <c r="I10" s="2">
        <v>10.59</v>
      </c>
    </row>
    <row r="11" spans="1:9" x14ac:dyDescent="0.25">
      <c r="A11" s="1"/>
      <c r="B11" s="3"/>
      <c r="C11" s="1"/>
      <c r="D11" s="2"/>
      <c r="E11" s="2"/>
      <c r="F11" s="2"/>
      <c r="G11" s="2"/>
      <c r="H11" s="2"/>
      <c r="I11" s="2">
        <v>9.52</v>
      </c>
    </row>
    <row r="12" spans="1:9" ht="56.25" x14ac:dyDescent="0.25">
      <c r="A12" s="1">
        <v>279</v>
      </c>
      <c r="B12" s="3" t="s">
        <v>27</v>
      </c>
      <c r="C12" s="7">
        <v>100</v>
      </c>
      <c r="D12" s="2">
        <v>9.7200000000000006</v>
      </c>
      <c r="E12" s="2">
        <v>12.38</v>
      </c>
      <c r="F12" s="2">
        <v>28.14</v>
      </c>
      <c r="G12" s="2">
        <v>223</v>
      </c>
      <c r="H12" s="2"/>
      <c r="I12" s="2">
        <v>55.55</v>
      </c>
    </row>
    <row r="13" spans="1:9" x14ac:dyDescent="0.25">
      <c r="A13" s="1"/>
      <c r="B13" s="3"/>
      <c r="C13" s="1"/>
      <c r="D13" s="2"/>
      <c r="E13" s="2"/>
      <c r="F13" s="2"/>
      <c r="G13" s="2"/>
      <c r="H13" s="2"/>
      <c r="I13" s="2"/>
    </row>
    <row r="14" spans="1:9" ht="33.75" x14ac:dyDescent="0.25">
      <c r="A14" s="1" t="str">
        <f>VLOOKUP($B15,[1]Выпека!$A$5:$V$56,22,FALSE)</f>
        <v>ПР</v>
      </c>
      <c r="B14" s="3" t="s">
        <v>16</v>
      </c>
      <c r="C14" s="4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/>
      <c r="I14" s="2">
        <v>2.94</v>
      </c>
    </row>
    <row r="15" spans="1:9" ht="45" x14ac:dyDescent="0.25">
      <c r="A15" s="1" t="s">
        <v>19</v>
      </c>
      <c r="B15" s="3" t="s">
        <v>13</v>
      </c>
      <c r="C15" s="4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/>
      <c r="I15" s="2">
        <v>2.09</v>
      </c>
    </row>
    <row r="16" spans="1:9" x14ac:dyDescent="0.25">
      <c r="A16" s="1"/>
      <c r="B16" s="3"/>
      <c r="C16" s="1"/>
      <c r="D16" s="2"/>
      <c r="E16" s="2"/>
      <c r="F16" s="2"/>
      <c r="G16" s="2"/>
      <c r="H16" s="2"/>
      <c r="I16" s="2"/>
    </row>
    <row r="17" spans="1:9" ht="22.5" x14ac:dyDescent="0.25">
      <c r="A17" s="1" t="s">
        <v>20</v>
      </c>
      <c r="B17" s="3" t="s">
        <v>15</v>
      </c>
      <c r="C17" s="7">
        <f>VLOOKUP($B17, [2]напитки!$A$1:$R$34, 2, FALSE)</f>
        <v>200</v>
      </c>
      <c r="D17" s="6">
        <v>0.2</v>
      </c>
      <c r="E17" s="6">
        <v>0</v>
      </c>
      <c r="F17" s="6">
        <v>6.4</v>
      </c>
      <c r="G17" s="13">
        <v>26.8</v>
      </c>
      <c r="H17" s="2"/>
      <c r="I17" s="2">
        <v>2.85</v>
      </c>
    </row>
    <row r="18" spans="1:9" x14ac:dyDescent="0.25">
      <c r="A18" s="1"/>
      <c r="B18" s="26" t="s">
        <v>11</v>
      </c>
      <c r="C18" s="18">
        <f>SUM(C9:C17)</f>
        <v>550</v>
      </c>
      <c r="D18" s="18">
        <f>SUM(D9:D17)</f>
        <v>18.21</v>
      </c>
      <c r="E18" s="18">
        <f>SUM(E9:E17)</f>
        <v>17.8</v>
      </c>
      <c r="F18" s="18">
        <f>SUM(F9:F17)</f>
        <v>75.330000000000013</v>
      </c>
      <c r="G18" s="18">
        <f>SUM(G9:G17)</f>
        <v>591.52</v>
      </c>
      <c r="H18" s="10"/>
      <c r="I18" s="10">
        <f>I17+I15+I14+I12+I10+I9</f>
        <v>102</v>
      </c>
    </row>
    <row r="19" spans="1:9" x14ac:dyDescent="0.25">
      <c r="A19" s="1"/>
      <c r="B19" s="18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3"/>
      <c r="C20" s="1"/>
      <c r="D20" s="2"/>
      <c r="E20" s="2"/>
      <c r="F20" s="2"/>
      <c r="G20" s="2"/>
      <c r="H20" s="2"/>
      <c r="I20" s="2"/>
    </row>
    <row r="21" spans="1:9" x14ac:dyDescent="0.25">
      <c r="A21" s="1"/>
      <c r="B21" s="11"/>
      <c r="C21" s="1"/>
      <c r="D21" s="10"/>
      <c r="E21" s="10"/>
      <c r="F21" s="10"/>
      <c r="G21" s="10"/>
      <c r="H21" s="10"/>
      <c r="I21" s="10"/>
    </row>
    <row r="22" spans="1:9" x14ac:dyDescent="0.25">
      <c r="A22" s="1"/>
      <c r="B22" s="26"/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18" t="s">
        <v>14</v>
      </c>
      <c r="C23" s="1"/>
      <c r="D23" s="2"/>
      <c r="E23" s="2"/>
      <c r="F23" s="2"/>
      <c r="G23" s="2"/>
      <c r="H23" s="2"/>
      <c r="I23" s="2"/>
    </row>
    <row r="24" spans="1:9" x14ac:dyDescent="0.25">
      <c r="A24" s="1"/>
      <c r="B24" s="3"/>
      <c r="C24" s="1"/>
      <c r="D24" s="2"/>
      <c r="E24" s="2"/>
      <c r="F24" s="2"/>
      <c r="G24" s="2"/>
      <c r="H24" s="2"/>
      <c r="I24" s="2"/>
    </row>
    <row r="25" spans="1:9" ht="56.25" x14ac:dyDescent="0.25">
      <c r="A25" s="1" t="s">
        <v>28</v>
      </c>
      <c r="B25" s="3" t="s">
        <v>29</v>
      </c>
      <c r="C25" s="1">
        <v>60</v>
      </c>
      <c r="D25" s="2">
        <v>1</v>
      </c>
      <c r="E25" s="2">
        <v>6.1</v>
      </c>
      <c r="F25" s="2">
        <v>5.8</v>
      </c>
      <c r="G25" s="2">
        <v>81.5</v>
      </c>
      <c r="H25" s="2"/>
      <c r="I25" s="2">
        <v>11.63</v>
      </c>
    </row>
    <row r="26" spans="1:9" x14ac:dyDescent="0.25">
      <c r="A26" s="5" t="s">
        <v>30</v>
      </c>
      <c r="B26" s="12" t="s">
        <v>31</v>
      </c>
      <c r="C26" s="7">
        <v>250</v>
      </c>
      <c r="D26" s="6">
        <v>2.69</v>
      </c>
      <c r="E26" s="2">
        <v>2.84</v>
      </c>
      <c r="F26" s="2">
        <v>17.46</v>
      </c>
      <c r="G26" s="2">
        <v>168.25</v>
      </c>
      <c r="H26" s="2">
        <v>15.66</v>
      </c>
      <c r="I26" s="2">
        <v>15.66</v>
      </c>
    </row>
    <row r="27" spans="1:9" ht="33.75" x14ac:dyDescent="0.25">
      <c r="A27" s="1" t="s">
        <v>32</v>
      </c>
      <c r="B27" s="3" t="s">
        <v>33</v>
      </c>
      <c r="C27" s="1">
        <v>150</v>
      </c>
      <c r="D27" s="2">
        <v>3.2</v>
      </c>
      <c r="E27" s="2">
        <v>5.2</v>
      </c>
      <c r="F27" s="2">
        <v>19.8</v>
      </c>
      <c r="G27" s="2">
        <v>139.4</v>
      </c>
      <c r="H27" s="1">
        <v>26.99</v>
      </c>
      <c r="I27" s="1">
        <v>26.99</v>
      </c>
    </row>
    <row r="28" spans="1:9" x14ac:dyDescent="0.25">
      <c r="A28" s="1">
        <v>229</v>
      </c>
      <c r="B28" s="27" t="s">
        <v>34</v>
      </c>
      <c r="C28" s="1">
        <v>100</v>
      </c>
      <c r="D28" s="2">
        <v>9.9</v>
      </c>
      <c r="E28" s="2">
        <v>7.52</v>
      </c>
      <c r="F28" s="2">
        <v>40.729999999999997</v>
      </c>
      <c r="G28" s="2">
        <v>158.1</v>
      </c>
      <c r="H28" s="2">
        <v>49.51</v>
      </c>
      <c r="I28" s="2">
        <v>52.83</v>
      </c>
    </row>
    <row r="29" spans="1:9" x14ac:dyDescent="0.25">
      <c r="A29" s="5"/>
      <c r="B29" s="12"/>
      <c r="C29" s="1"/>
      <c r="D29" s="2"/>
      <c r="E29" s="2"/>
      <c r="F29" s="2"/>
      <c r="G29" s="2"/>
      <c r="H29" s="2"/>
      <c r="I29" s="2"/>
    </row>
    <row r="30" spans="1:9" ht="33.75" x14ac:dyDescent="0.25">
      <c r="A30" s="1" t="str">
        <f>VLOOKUP($B31,[1]Выпека!$A$5:$V$56,22,FALSE)</f>
        <v>ПР</v>
      </c>
      <c r="B30" s="3" t="s">
        <v>16</v>
      </c>
      <c r="C30" s="7">
        <v>20</v>
      </c>
      <c r="D30" s="8">
        <v>1.1200000000000001</v>
      </c>
      <c r="E30" s="8">
        <v>0.22</v>
      </c>
      <c r="F30" s="8">
        <v>0.34</v>
      </c>
      <c r="G30" s="8">
        <v>45.98</v>
      </c>
      <c r="H30" s="2">
        <v>2.09</v>
      </c>
      <c r="I30" s="2">
        <v>2.09</v>
      </c>
    </row>
    <row r="31" spans="1:9" ht="45" x14ac:dyDescent="0.25">
      <c r="A31" s="1" t="s">
        <v>10</v>
      </c>
      <c r="B31" s="3" t="s">
        <v>13</v>
      </c>
      <c r="C31" s="7">
        <v>50</v>
      </c>
      <c r="D31" s="15">
        <v>3.83</v>
      </c>
      <c r="E31" s="15">
        <v>0.5</v>
      </c>
      <c r="F31" s="15">
        <v>0.75</v>
      </c>
      <c r="G31" s="15">
        <v>116.9</v>
      </c>
      <c r="H31" s="2">
        <v>4.9000000000000004</v>
      </c>
      <c r="I31" s="2">
        <v>4.9000000000000004</v>
      </c>
    </row>
    <row r="32" spans="1:9" ht="22.5" x14ac:dyDescent="0.25">
      <c r="A32" s="5">
        <v>376</v>
      </c>
      <c r="B32" s="3" t="s">
        <v>15</v>
      </c>
      <c r="C32" s="7">
        <f>VLOOKUP($B32, [2]напитки!$A$1:$R$34, 2, FALSE)</f>
        <v>200</v>
      </c>
      <c r="D32" s="6">
        <v>0.2</v>
      </c>
      <c r="E32" s="6">
        <v>0</v>
      </c>
      <c r="F32" s="6">
        <v>6.4</v>
      </c>
      <c r="G32" s="13">
        <v>26.8</v>
      </c>
      <c r="H32" s="2">
        <v>2.85</v>
      </c>
      <c r="I32" s="2">
        <v>2.85</v>
      </c>
    </row>
    <row r="33" spans="1:9" x14ac:dyDescent="0.25">
      <c r="A33" s="1"/>
      <c r="B33" s="9" t="s">
        <v>11</v>
      </c>
      <c r="C33" s="1">
        <f>SUM(C25:C32)</f>
        <v>830</v>
      </c>
      <c r="D33" s="10">
        <f>D32+D31+D30+D28+D27+D26+D25</f>
        <v>21.94</v>
      </c>
      <c r="E33" s="10">
        <f>SUM(E25:E32)</f>
        <v>22.38</v>
      </c>
      <c r="F33" s="10">
        <f>SUM(F25:F32)</f>
        <v>91.28</v>
      </c>
      <c r="G33" s="10">
        <f>SUM(G25:G32)</f>
        <v>736.93</v>
      </c>
      <c r="H33" s="10">
        <f>SUM(H25:H32)</f>
        <v>102</v>
      </c>
      <c r="I33" s="10">
        <f>SUM(I25:I32)</f>
        <v>116.95</v>
      </c>
    </row>
    <row r="34" spans="1:9" x14ac:dyDescent="0.25">
      <c r="A34" s="1"/>
      <c r="B34" s="11"/>
      <c r="C34" s="1"/>
      <c r="D34" s="2"/>
      <c r="E34" s="2"/>
      <c r="F34" s="2"/>
      <c r="G34" s="2"/>
      <c r="H34" s="2"/>
      <c r="I34" s="2"/>
    </row>
    <row r="35" spans="1:9" x14ac:dyDescent="0.25">
      <c r="A35" s="1"/>
      <c r="B35" s="9" t="s">
        <v>12</v>
      </c>
      <c r="C35" s="1"/>
      <c r="D35" s="2"/>
      <c r="E35" s="2"/>
      <c r="F35" s="2"/>
      <c r="G35" s="2"/>
      <c r="H35" s="2"/>
      <c r="I35" s="2"/>
    </row>
    <row r="36" spans="1:9" ht="33.75" x14ac:dyDescent="0.25">
      <c r="A36" s="5" t="s">
        <v>10</v>
      </c>
      <c r="B36" s="3" t="s">
        <v>35</v>
      </c>
      <c r="C36" s="7">
        <v>100</v>
      </c>
      <c r="D36" s="8">
        <v>8.1199999999999992</v>
      </c>
      <c r="E36" s="8">
        <v>10.220000000000001</v>
      </c>
      <c r="F36" s="8">
        <v>31.34</v>
      </c>
      <c r="G36" s="8">
        <v>232.5</v>
      </c>
      <c r="H36" s="1"/>
      <c r="I36" s="8">
        <v>19.670000000000002</v>
      </c>
    </row>
    <row r="37" spans="1:9" ht="22.5" x14ac:dyDescent="0.25">
      <c r="A37" s="5" t="s">
        <v>36</v>
      </c>
      <c r="B37" s="3" t="s">
        <v>15</v>
      </c>
      <c r="C37" s="7">
        <v>200</v>
      </c>
      <c r="D37" s="6">
        <v>0.2</v>
      </c>
      <c r="E37" s="6">
        <v>0</v>
      </c>
      <c r="F37" s="6">
        <v>6.5</v>
      </c>
      <c r="G37" s="6">
        <v>26.8</v>
      </c>
      <c r="H37" s="2"/>
      <c r="I37" s="2">
        <v>2.85</v>
      </c>
    </row>
    <row r="38" spans="1:9" x14ac:dyDescent="0.25">
      <c r="A38" s="1"/>
      <c r="B38" s="9" t="s">
        <v>11</v>
      </c>
      <c r="C38" s="20">
        <f>C37+C36</f>
        <v>300</v>
      </c>
      <c r="D38" s="20">
        <f t="shared" ref="D38:G38" si="0">D37+D36</f>
        <v>8.3199999999999985</v>
      </c>
      <c r="E38" s="20">
        <f t="shared" si="0"/>
        <v>10.220000000000001</v>
      </c>
      <c r="F38" s="20">
        <f t="shared" si="0"/>
        <v>37.840000000000003</v>
      </c>
      <c r="G38" s="20">
        <f t="shared" si="0"/>
        <v>259.3</v>
      </c>
      <c r="H38" s="2"/>
      <c r="I38" s="10">
        <f>SUM(I36:I37)</f>
        <v>22.520000000000003</v>
      </c>
    </row>
    <row r="39" spans="1:9" x14ac:dyDescent="0.25">
      <c r="A39" s="1"/>
      <c r="B39" s="9"/>
      <c r="C39" s="1"/>
      <c r="D39" s="10"/>
      <c r="E39" s="10"/>
      <c r="F39" s="10"/>
      <c r="G39" s="10"/>
      <c r="H39" s="10"/>
      <c r="I39" s="10"/>
    </row>
    <row r="40" spans="1:9" x14ac:dyDescent="0.25">
      <c r="A40" s="5"/>
      <c r="B40" s="12"/>
      <c r="C40" s="7"/>
      <c r="D40" s="6"/>
      <c r="E40" s="6"/>
      <c r="F40" s="6"/>
      <c r="G40" s="6"/>
      <c r="H40" s="2"/>
      <c r="I40" s="2"/>
    </row>
    <row r="41" spans="1:9" x14ac:dyDescent="0.25">
      <c r="A41" s="5"/>
      <c r="B41" s="9"/>
      <c r="C41" s="10"/>
      <c r="D41" s="10"/>
      <c r="E41" s="10"/>
      <c r="F41" s="10"/>
      <c r="G41" s="10"/>
      <c r="H41" s="17"/>
      <c r="I41" s="10"/>
    </row>
    <row r="42" spans="1:9" x14ac:dyDescent="0.25">
      <c r="A42" s="1"/>
      <c r="B42" s="9"/>
      <c r="C42" s="1"/>
      <c r="D42" s="2"/>
      <c r="E42" s="2"/>
      <c r="F42" s="2"/>
      <c r="G42" s="2"/>
      <c r="H42" s="2"/>
      <c r="I42" s="2"/>
    </row>
    <row r="43" spans="1:9" x14ac:dyDescent="0.25">
      <c r="A43" s="5"/>
      <c r="B43" s="3"/>
      <c r="C43" s="7"/>
      <c r="D43" s="8"/>
      <c r="E43" s="8"/>
      <c r="F43" s="8"/>
      <c r="G43" s="8"/>
      <c r="H43" s="2"/>
      <c r="I43" s="2"/>
    </row>
    <row r="44" spans="1:9" x14ac:dyDescent="0.25">
      <c r="A44" s="1"/>
      <c r="B44" s="3"/>
      <c r="C44" s="1"/>
      <c r="D44" s="1"/>
      <c r="E44" s="1"/>
      <c r="F44" s="1"/>
      <c r="G44" s="1"/>
      <c r="H44" s="2"/>
      <c r="I44" s="2"/>
    </row>
    <row r="45" spans="1:9" x14ac:dyDescent="0.25">
      <c r="A45" s="1"/>
      <c r="B45" s="3"/>
      <c r="C45" s="1"/>
      <c r="D45" s="10"/>
      <c r="E45" s="10"/>
      <c r="F45" s="10"/>
      <c r="G45" s="10"/>
      <c r="H45" s="10"/>
      <c r="I45" s="10"/>
    </row>
    <row r="46" spans="1:9" x14ac:dyDescent="0.25">
      <c r="A46" s="1"/>
      <c r="B46" s="11"/>
      <c r="C46" s="1"/>
      <c r="D46" s="1"/>
      <c r="E46" s="1"/>
      <c r="F46" s="1"/>
      <c r="G46" s="1"/>
      <c r="H46" s="2"/>
      <c r="I46" s="2"/>
    </row>
    <row r="47" spans="1:9" x14ac:dyDescent="0.25">
      <c r="A47" s="5"/>
      <c r="B47" s="12"/>
      <c r="C47" s="7"/>
      <c r="D47" s="8"/>
      <c r="E47" s="8"/>
      <c r="F47" s="8"/>
      <c r="G47" s="8"/>
      <c r="H47" s="2"/>
      <c r="I47" s="2"/>
    </row>
    <row r="48" spans="1:9" x14ac:dyDescent="0.25">
      <c r="A48" s="1"/>
      <c r="B48" s="9"/>
      <c r="C48" s="14"/>
      <c r="D48" s="10"/>
      <c r="E48" s="10"/>
      <c r="F48" s="10"/>
      <c r="G48" s="10"/>
      <c r="H48" s="16"/>
      <c r="I48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2025-03-10T00:57:32Z</dcterms:modified>
</cp:coreProperties>
</file>