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48676CAE-B9A1-43D5-B9DD-B11B1F3BEA2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A30" i="1"/>
  <c r="A22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<sst xmlns="http://schemas.openxmlformats.org/spreadsheetml/2006/main" count="46" uniqueCount="41">
  <si>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</si>
  <si>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</si>
  <si>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</si>
  <si>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</si>
  <si>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</si>
  <si>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</si>
  <si>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</si>
  <si>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</si>
  <si>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</si>
  <si>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</si>
  <si>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</si>
  <si>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</si>
  <si>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ЧАЙ С САХАРОМ</t>
  </si>
  <si>
    <t>2гн</t>
  </si>
  <si>
    <t>ХЛЕБ ПШЕНИЧНЫЙ (30)</t>
  </si>
  <si>
    <t>ХЛЕБ ПШЕНИЧНЫЙ (50)</t>
  </si>
  <si>
    <t>ХЛЕБ РЖАНО-ПШЕНИЧНЫЙ</t>
  </si>
  <si>
    <t>07  февраля 2025г</t>
  </si>
  <si>
    <t xml:space="preserve">питание детей </t>
  </si>
  <si>
    <t>инвалиды  с7-10 лет</t>
  </si>
  <si>
    <t>Цена с меньшей  наценкой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</si>
  <si>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</si>
  <si>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</si>
  <si>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</si>
  <si>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</si>
  <si>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</si>
  <si>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</si>
  <si>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</si>
  <si>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</si>
  <si>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</si>
  <si>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</si>
  <si>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</si>
  <si>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ПЛОДЫ ИЛИ ЯГОДЫ СВЕЖИЕ (ЯБЛОКИ)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</si>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</sst>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3.02.%20-07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37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3" t="s">
        <v>19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6" t="s">
        <v>3</v>
      </c>
      <c r="E5" s="27"/>
      <c r="F5" s="28"/>
      <c r="G5" s="29" t="s">
        <v>4</v>
      </c>
      <c r="H5" s="29" t="s">
        <v>20</v>
      </c>
      <c r="I5" s="29"/>
    </row>
    <row r="6" spans="1:9" ht="45" x14ac:dyDescent="0.25">
      <c r="A6" s="30"/>
      <c r="B6" s="30"/>
      <c r="C6" s="31"/>
      <c r="D6" s="17" t="s">
        <v>5</v>
      </c>
      <c r="E6" s="17" t="s">
        <v>6</v>
      </c>
      <c r="F6" s="17" t="s">
        <v>7</v>
      </c>
      <c r="G6" s="32"/>
      <c r="H6" s="32"/>
      <c r="I6" s="3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21</v>
      </c>
      <c r="B9" s="3" t="s">
        <v>22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23</v>
      </c>
      <c r="B10" s="3" t="s">
        <v>24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25</v>
      </c>
      <c r="B11" s="12" t="s">
        <v>26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0.66</v>
      </c>
      <c r="I11" s="2"/>
    </row>
    <row r="12" spans="1:9" ht="33.75" x14ac:dyDescent="0.25">
      <c r="A12" s="1" t="s">
        <v>27</v>
      </c>
      <c r="B12" s="3" t="s">
        <v>28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15.89</v>
      </c>
      <c r="I12" s="2">
        <v>16.350000000000001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29</v>
      </c>
      <c r="B14" s="3" t="s">
        <v>30</v>
      </c>
      <c r="C14" s="1">
        <v>100</v>
      </c>
      <c r="D14" s="2">
        <v>8.1</v>
      </c>
      <c r="E14" s="2">
        <v>8.1</v>
      </c>
      <c r="F14" s="2">
        <v>39.4</v>
      </c>
      <c r="G14" s="2">
        <v>121.3</v>
      </c>
      <c r="H14" s="2">
        <v>58.04</v>
      </c>
      <c r="I14" s="2">
        <v>52.71</v>
      </c>
    </row>
    <row r="15" spans="1:9" ht="33.75" x14ac:dyDescent="0.25">
      <c r="A15" s="1" t="str">
        <f>VLOOKUP($B15,[1]выпечка!$A$5:$V$56,22,FALSE)</f>
        <v>ПР</v>
      </c>
      <c r="B15" s="3" t="s">
        <v>14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2.99</v>
      </c>
      <c r="I15" s="1"/>
    </row>
    <row r="16" spans="1:9" ht="45" x14ac:dyDescent="0.25">
      <c r="A16" s="1" t="s">
        <v>11</v>
      </c>
      <c r="B16" s="3" t="s">
        <v>16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1.99</v>
      </c>
      <c r="I16" s="2">
        <v>2.09</v>
      </c>
    </row>
    <row r="17" spans="1:9" ht="33.75" x14ac:dyDescent="0.25">
      <c r="A17" s="1" t="str">
        <f>VLOOKUP($B17,[1]напитки!$A$5:$V$34,22,FALSE)</f>
        <v>ПР</v>
      </c>
      <c r="B17" s="3" t="s">
        <v>31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56.25" x14ac:dyDescent="0.25">
      <c r="A18" s="1" t="s">
        <v>11</v>
      </c>
      <c r="B18" s="3" t="s">
        <v>32</v>
      </c>
      <c r="C18" s="7">
        <v>100</v>
      </c>
      <c r="D18" s="8">
        <v>1</v>
      </c>
      <c r="E18" s="8">
        <v>0.2</v>
      </c>
      <c r="F18" s="8">
        <v>0.6</v>
      </c>
      <c r="G18" s="18">
        <v>96.6</v>
      </c>
      <c r="H18" s="2">
        <v>19.600000000000001</v>
      </c>
      <c r="I18" s="2"/>
    </row>
    <row r="19" spans="1:9" ht="22.5" x14ac:dyDescent="0.25">
      <c r="A19" s="1" t="s">
        <v>13</v>
      </c>
      <c r="B19" s="3" t="s">
        <v>12</v>
      </c>
      <c r="C19" s="7">
        <f>VLOOKUP($B19, [2]напитки!$A$1:$R$34, 2, FALSE)</f>
        <v>200</v>
      </c>
      <c r="D19" s="6">
        <v>0.2</v>
      </c>
      <c r="E19" s="6">
        <v>0</v>
      </c>
      <c r="F19" s="6">
        <v>6.4</v>
      </c>
      <c r="G19" s="13">
        <v>26.8</v>
      </c>
      <c r="H19" s="2">
        <v>2.83</v>
      </c>
      <c r="I19" s="2">
        <v>2.85</v>
      </c>
    </row>
    <row r="20" spans="1:9" x14ac:dyDescent="0.25">
      <c r="A20" s="1"/>
      <c r="B20" s="9" t="s">
        <v>9</v>
      </c>
      <c r="C20" s="19">
        <f>C19+C16+C15+C14+C12+C11+C18</f>
        <v>660</v>
      </c>
      <c r="D20" s="2">
        <f t="shared" ref="D20:G20" si="0">D19+D16+D15+D14+D12+D11+D18</f>
        <v>17.419999999999998</v>
      </c>
      <c r="E20" s="2">
        <f t="shared" si="0"/>
        <v>19.719999999999995</v>
      </c>
      <c r="F20" s="2">
        <f t="shared" si="0"/>
        <v>89.49</v>
      </c>
      <c r="G20" s="2">
        <f t="shared" si="0"/>
        <v>645.82000000000005</v>
      </c>
      <c r="H20" s="2">
        <f>SUM(H11:H19)</f>
        <v>101.99999999999999</v>
      </c>
      <c r="I20" s="2">
        <f>I19+I16+I15+I14+I12+I11+I18</f>
        <v>74</v>
      </c>
    </row>
    <row r="21" spans="1:9" x14ac:dyDescent="0.25">
      <c r="A21" s="1"/>
      <c r="B21" s="16"/>
      <c r="C21" s="1"/>
      <c r="D21" s="1"/>
      <c r="E21" s="1"/>
      <c r="F21" s="1"/>
      <c r="G21" s="1"/>
      <c r="H21" s="1"/>
      <c r="I21" s="1"/>
    </row>
    <row r="22" spans="1:9" x14ac:dyDescent="0.25">
      <c r="A22" s="1" t="e">
        <f>VLOOKUP($B22,[3]Напитки!$A$5:$V$34,22,FALSE)</f>
        <v>#N/A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6" t="s">
        <v>33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34</v>
      </c>
      <c r="B25" s="3" t="s">
        <v>35</v>
      </c>
      <c r="C25" s="7">
        <v>60</v>
      </c>
      <c r="D25" s="6">
        <v>1.33</v>
      </c>
      <c r="E25" s="6">
        <v>4.5</v>
      </c>
      <c r="F25" s="6">
        <v>4.5999999999999996</v>
      </c>
      <c r="G25" s="13">
        <v>76</v>
      </c>
      <c r="H25" s="2">
        <v>5.13</v>
      </c>
      <c r="I25" s="2">
        <v>11.83</v>
      </c>
    </row>
    <row r="26" spans="1:9" ht="33.75" x14ac:dyDescent="0.25">
      <c r="A26" s="5" t="s">
        <v>36</v>
      </c>
      <c r="B26" s="3" t="s">
        <v>37</v>
      </c>
      <c r="C26" s="7">
        <v>250</v>
      </c>
      <c r="D26" s="8">
        <v>5.49</v>
      </c>
      <c r="E26" s="8">
        <v>5.27</v>
      </c>
      <c r="F26" s="8">
        <v>13.34</v>
      </c>
      <c r="G26" s="18">
        <v>145.75</v>
      </c>
      <c r="H26" s="2">
        <v>13.78</v>
      </c>
      <c r="I26" s="2">
        <v>14.2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38</v>
      </c>
      <c r="B28" s="3" t="s">
        <v>39</v>
      </c>
      <c r="C28" s="1">
        <v>200</v>
      </c>
      <c r="D28" s="2">
        <v>8.3000000000000007</v>
      </c>
      <c r="E28" s="2">
        <v>10.7</v>
      </c>
      <c r="F28" s="2">
        <v>68.599999999999994</v>
      </c>
      <c r="G28" s="2">
        <v>348.3</v>
      </c>
      <c r="H28" s="2">
        <v>73.680000000000007</v>
      </c>
      <c r="I28" s="2">
        <v>74.92</v>
      </c>
    </row>
    <row r="29" spans="1:9" x14ac:dyDescent="0.25">
      <c r="A29" s="1"/>
      <c r="B29" s="3"/>
      <c r="C29" s="1"/>
      <c r="D29" s="8"/>
      <c r="E29" s="8"/>
      <c r="F29" s="8"/>
      <c r="G29" s="18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15</v>
      </c>
      <c r="C30" s="7">
        <v>50</v>
      </c>
      <c r="D30" s="14">
        <v>3.83</v>
      </c>
      <c r="E30" s="14">
        <v>0.5</v>
      </c>
      <c r="F30" s="14">
        <v>0.75</v>
      </c>
      <c r="G30" s="14">
        <v>116.9</v>
      </c>
      <c r="H30" s="1">
        <v>4.59</v>
      </c>
      <c r="I30" s="1">
        <v>4.9000000000000004</v>
      </c>
    </row>
    <row r="31" spans="1:9" ht="45" x14ac:dyDescent="0.25">
      <c r="A31" s="1" t="s">
        <v>11</v>
      </c>
      <c r="B31" s="3" t="s">
        <v>16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1.99</v>
      </c>
      <c r="I31" s="2">
        <v>2.09</v>
      </c>
    </row>
    <row r="32" spans="1:9" x14ac:dyDescent="0.25">
      <c r="A32" s="1"/>
      <c r="B32" s="3"/>
      <c r="C32" s="4"/>
      <c r="D32" s="8"/>
      <c r="E32" s="8"/>
      <c r="F32" s="8"/>
      <c r="G32" s="18"/>
      <c r="H32" s="2"/>
      <c r="I32" s="2"/>
    </row>
    <row r="33" spans="1:9" ht="22.5" x14ac:dyDescent="0.25">
      <c r="A33" s="1" t="s">
        <v>40</v>
      </c>
      <c r="B33" s="3" t="s">
        <v>12</v>
      </c>
      <c r="C33" s="7">
        <v>200</v>
      </c>
      <c r="D33" s="6">
        <v>0.5</v>
      </c>
      <c r="E33" s="6">
        <v>0.2</v>
      </c>
      <c r="F33" s="6">
        <v>19.5</v>
      </c>
      <c r="G33" s="6">
        <v>81.3</v>
      </c>
      <c r="H33" s="10">
        <v>2.83</v>
      </c>
      <c r="I33" s="10">
        <v>2.85</v>
      </c>
    </row>
    <row r="34" spans="1:9" x14ac:dyDescent="0.25">
      <c r="A34" s="1"/>
      <c r="B34" s="3"/>
      <c r="C34" s="4"/>
      <c r="D34" s="8"/>
      <c r="E34" s="8"/>
      <c r="F34" s="8"/>
      <c r="G34" s="18"/>
      <c r="H34" s="10"/>
      <c r="I34" s="10"/>
    </row>
    <row r="35" spans="1:9" x14ac:dyDescent="0.25">
      <c r="A35" s="1"/>
      <c r="B35" s="9" t="s">
        <v>9</v>
      </c>
      <c r="C35" s="1">
        <f>SUM(C24:C33)</f>
        <v>780</v>
      </c>
      <c r="D35" s="10">
        <f>SUM(D24:D33)</f>
        <v>20.570000000000004</v>
      </c>
      <c r="E35" s="10">
        <f>SUM(E24:E33)</f>
        <v>21.389999999999997</v>
      </c>
      <c r="F35" s="10">
        <f>SUM(F24:F33)</f>
        <v>107.13</v>
      </c>
      <c r="G35" s="10">
        <f>SUM(G24:G33)</f>
        <v>814.2299999999999</v>
      </c>
      <c r="H35" s="10">
        <f>SUM(H25:H34)</f>
        <v>102</v>
      </c>
      <c r="I35" s="10">
        <f>SUM(I25:I34)</f>
        <v>110.79</v>
      </c>
    </row>
    <row r="36" spans="1:9" x14ac:dyDescent="0.25">
      <c r="A36" s="1"/>
      <c r="B36" s="12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9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3"/>
      <c r="C38" s="7"/>
      <c r="D38" s="8"/>
      <c r="E38" s="8"/>
      <c r="F38" s="8"/>
      <c r="G38" s="8"/>
      <c r="H38" s="2"/>
      <c r="I38" s="2"/>
    </row>
    <row r="39" spans="1:9" x14ac:dyDescent="0.25">
      <c r="A39" s="5"/>
      <c r="B39" s="3"/>
      <c r="C39" s="7"/>
      <c r="D39" s="6"/>
      <c r="E39" s="6"/>
      <c r="F39" s="6"/>
      <c r="G39" s="13"/>
      <c r="H39" s="2"/>
      <c r="I39" s="2"/>
    </row>
    <row r="40" spans="1:9" x14ac:dyDescent="0.25">
      <c r="A40" s="5"/>
      <c r="B40" s="3"/>
      <c r="C40" s="7"/>
      <c r="D40" s="6"/>
      <c r="E40" s="6"/>
      <c r="F40" s="6"/>
      <c r="G40" s="13"/>
      <c r="H40" s="2"/>
      <c r="I40" s="2"/>
    </row>
    <row r="41" spans="1:9" x14ac:dyDescent="0.25">
      <c r="A41" s="1"/>
      <c r="B41" s="9"/>
      <c r="C41" s="10"/>
      <c r="D41" s="10"/>
      <c r="E41" s="10"/>
      <c r="F41" s="10"/>
      <c r="G41" s="10"/>
      <c r="H41" s="2"/>
      <c r="I41" s="2"/>
    </row>
    <row r="42" spans="1:9" x14ac:dyDescent="0.25">
      <c r="A42" s="5"/>
      <c r="B42" s="12"/>
      <c r="C42" s="7"/>
      <c r="D42" s="6"/>
      <c r="E42" s="6"/>
      <c r="F42" s="6"/>
      <c r="G42" s="6"/>
      <c r="H42" s="2"/>
      <c r="I42" s="2"/>
    </row>
    <row r="43" spans="1:9" x14ac:dyDescent="0.25">
      <c r="A43" s="1"/>
      <c r="B43" s="9"/>
      <c r="C43" s="15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2025-02-03T03:57:40Z</dcterms:modified>
</cp:coreProperties>
</file>