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Февраль\"/>
    </mc:Choice>
  </mc:AlternateContent>
  <xr:revisionPtr revIDLastSave="0" documentId="13_ncr:1_{841A4FB5-245C-4B5E-A24B-3213F550B6F7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3" i="1" l="1"/>
  <c r="G43" i="1"/>
  <c r="F43" i="1"/>
  <c r="E43" i="1"/>
  <c r="D43" i="1"/>
  <c r="C42" i="1"/>
  <c r="C43" i="1" s="1"/>
  <c r="I39" i="1"/>
  <c r="H39" i="1"/>
  <c r="G39" i="1"/>
  <c r="F39" i="1"/>
  <c r="E39" i="1"/>
  <c r="D39" i="1"/>
  <c r="I37" i="1"/>
  <c r="H37" i="1"/>
  <c r="G37" i="1"/>
  <c r="F37" i="1"/>
  <c r="E37" i="1"/>
  <c r="D37" i="1"/>
  <c r="I36" i="1"/>
  <c r="H36" i="1"/>
  <c r="C35" i="1"/>
  <c r="C34" i="1"/>
  <c r="C37" i="1" s="1"/>
  <c r="A28" i="1"/>
  <c r="G24" i="1"/>
  <c r="F24" i="1"/>
  <c r="E24" i="1"/>
  <c r="D24" i="1"/>
  <c r="A24" i="1"/>
  <c r="I19" i="1"/>
  <c r="H19" i="1"/>
  <c r="G19" i="1"/>
  <c r="F19" i="1"/>
  <c r="E19" i="1"/>
  <c r="D19" i="1"/>
  <c r="D18" i="1"/>
  <c r="C17" i="1"/>
  <c r="C19" i="1" s="1"/>
  <c r="G16" i="1"/>
  <c r="F16" i="1"/>
  <c r="E16" i="1"/>
  <c r="D16" i="1"/>
  <c r="C16" i="1"/>
  <c r="A16" i="1"/>
  <c r="C39" i="1" l="1"/>
</calcChain>
</file>

<file path=xl/sharedStrings.xml><?xml version="1.0" encoding="utf-8"?>
<sst xmlns="http://schemas.openxmlformats.org/spreadsheetml/2006/main" count="53" uniqueCount="41">
  <si>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</si>
  <si>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</si>
  <si>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</si>
  <si>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</si>
  <si>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</si>
  <si>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</si>
  <si>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</si>
  <si>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</si>
  <si>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</si>
  <si>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</si>
  <si>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МЕНЮ</t>
  </si>
  <si>
    <t>пр</t>
  </si>
  <si>
    <t>Полдник</t>
  </si>
  <si>
    <t>ХЛЕБ РЖАНО ПШЕНИЧНЫЙ</t>
  </si>
  <si>
    <t>Горячий обед</t>
  </si>
  <si>
    <t>ЧАЙ С САХАРОМ</t>
  </si>
  <si>
    <t>2гн</t>
  </si>
  <si>
    <t>питание детей</t>
  </si>
  <si>
    <t>ПР</t>
  </si>
  <si>
    <t>цена с меньшей наценкой для учащихся</t>
  </si>
  <si>
    <t>05  февраля 2025г</t>
  </si>
  <si>
    <t xml:space="preserve"> с 7 до 11 лет</t>
  </si>
  <si>
    <t>Цена с наценкой</t>
  </si>
  <si>
    <t>СЫР (ПОРЦИЯМИ)</t>
  </si>
  <si>
    <t>ПЛОДЫ ИЛИ ЯГОДЫ СВЕЖИЕ (ЯБЛОКИ)</t>
  </si>
  <si>
    <t xml:space="preserve">ЗАПЕКАНКА ИЗ ТВОРОГА </t>
  </si>
  <si>
    <t>ХЛЕБ ПШЕНИЧНЫЙ (30)</t>
  </si>
  <si>
    <t xml:space="preserve">КОФЕЙНЫЙ НАПИТОК С МОЛОКОМ </t>
  </si>
  <si>
    <t>КАПУСТА ТУШЕНАЯ (СВЕЖАЯ)</t>
  </si>
  <si>
    <t>13з</t>
  </si>
  <si>
    <t>САЛАТ ИЗ СВЕКЛЫ ОТВАРНОЙ</t>
  </si>
  <si>
    <t>96-2011</t>
  </si>
  <si>
    <t xml:space="preserve">РАССОЛЬНИК ЛЕНИНГРАДСКИЙ </t>
  </si>
  <si>
    <t>БИТОЧКИ РУБЛЕННЫЕ ИЗ ПТИЦЫ</t>
  </si>
  <si>
    <t>22м</t>
  </si>
  <si>
    <t>РАГУ ИЗ КУРИЦЫ</t>
  </si>
  <si>
    <t>ХЛЕБ ПШЕНИЧНЫЙ (50)</t>
  </si>
  <si>
    <t>13хн</t>
  </si>
  <si>
    <t>НАПИТОК ИЗ ПЛОДОВ ШИПОВНИКА</t>
  </si>
  <si>
    <t>БУЛОЧКА "ЛАКОМКА"</t>
  </si>
  <si>
    <t>54-4хн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</si>
</sst>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&#1053;&#1086;&#1074;&#1086;&#1089;&#1080;&#1073;%20%2023-24%20&#1091;&#1095;.&#1075;&#1086;&#1076;%207%20&#1076;&#1086;%2011%20&#1083;&#1077;&#1090;%20&#1082;&#1086;&#1087;&#1080;&#1103;%20-%20&#1082;&#1086;&#1087;&#1080;&#1103;%20-%20&#1082;&#1086;&#1087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03.02.%20-07.02.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1"/>
      <sheetName val="РП с 7 до 11 лет"/>
      <sheetName val="Лист1 с 7 до 11 лет"/>
      <sheetName val="Лист2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A5" t="str">
            <v>РЫБА, ТУШЕННАЯ В ТОМАТЕ С ОВОЩАМИ</v>
          </cell>
          <cell r="B5">
            <v>100</v>
          </cell>
          <cell r="C5">
            <v>80</v>
          </cell>
          <cell r="D5">
            <v>100</v>
          </cell>
          <cell r="E5">
            <v>9.75</v>
          </cell>
          <cell r="F5">
            <v>4.95</v>
          </cell>
          <cell r="G5">
            <v>3.8</v>
          </cell>
          <cell r="H5">
            <v>105</v>
          </cell>
          <cell r="I5">
            <v>0.05</v>
          </cell>
          <cell r="J5">
            <v>2.8</v>
          </cell>
          <cell r="K5">
            <v>3.73</v>
          </cell>
          <cell r="L5">
            <v>5.82</v>
          </cell>
          <cell r="M5">
            <v>0</v>
          </cell>
          <cell r="N5">
            <v>39.07</v>
          </cell>
          <cell r="O5">
            <v>162.19</v>
          </cell>
          <cell r="P5">
            <v>48.53</v>
          </cell>
          <cell r="Q5">
            <v>0.85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229</v>
          </cell>
        </row>
        <row r="6">
          <cell r="D6">
            <v>100</v>
          </cell>
          <cell r="E6">
            <v>9.75</v>
          </cell>
          <cell r="F6">
            <v>4.95</v>
          </cell>
          <cell r="G6">
            <v>3.8</v>
          </cell>
          <cell r="H6">
            <v>105</v>
          </cell>
          <cell r="I6">
            <v>0.05</v>
          </cell>
          <cell r="K6">
            <v>3.73</v>
          </cell>
          <cell r="L6">
            <v>5.82</v>
          </cell>
          <cell r="N6">
            <v>39.07</v>
          </cell>
          <cell r="O6">
            <v>162.19</v>
          </cell>
          <cell r="P6">
            <v>48.53</v>
          </cell>
          <cell r="Q6">
            <v>0.85</v>
          </cell>
        </row>
        <row r="7">
          <cell r="A7" t="str">
            <v>КОТЛЕТЫ ИЛИ БИТОЧКИ РЫБНЫЕ</v>
          </cell>
          <cell r="B7">
            <v>90</v>
          </cell>
          <cell r="C7">
            <v>65</v>
          </cell>
          <cell r="D7">
            <v>90</v>
          </cell>
          <cell r="E7">
            <v>8.7054545454545451</v>
          </cell>
          <cell r="F7">
            <v>12.64909090909091</v>
          </cell>
          <cell r="G7">
            <v>13.074545454545454</v>
          </cell>
          <cell r="H7">
            <v>209.45454545454547</v>
          </cell>
          <cell r="I7">
            <v>6.545454545454546E-2</v>
          </cell>
          <cell r="J7">
            <v>6.5</v>
          </cell>
          <cell r="K7">
            <v>0.54</v>
          </cell>
          <cell r="L7">
            <v>40.418181818181822</v>
          </cell>
          <cell r="M7">
            <v>0</v>
          </cell>
          <cell r="N7">
            <v>60.774545454545454</v>
          </cell>
          <cell r="O7">
            <v>154.19454545454548</v>
          </cell>
          <cell r="P7">
            <v>33.954545454545453</v>
          </cell>
          <cell r="Q7">
            <v>1.2109090909090907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234</v>
          </cell>
        </row>
        <row r="8">
          <cell r="D8">
            <v>55</v>
          </cell>
          <cell r="E8">
            <v>5.32</v>
          </cell>
          <cell r="F8">
            <v>7.73</v>
          </cell>
          <cell r="G8">
            <v>7.99</v>
          </cell>
          <cell r="H8">
            <v>128</v>
          </cell>
          <cell r="I8">
            <v>0.04</v>
          </cell>
          <cell r="J8">
            <v>0.75</v>
          </cell>
          <cell r="K8">
            <v>0.33</v>
          </cell>
          <cell r="L8">
            <v>24.7</v>
          </cell>
          <cell r="N8">
            <v>37.14</v>
          </cell>
          <cell r="O8">
            <v>94.23</v>
          </cell>
          <cell r="P8">
            <v>20.75</v>
          </cell>
          <cell r="Q8">
            <v>0.74</v>
          </cell>
          <cell r="R8">
            <v>154.56</v>
          </cell>
        </row>
        <row r="9">
          <cell r="A9" t="str">
            <v>ШНИЦЕЛЬ РЫБНЫЙ НАТУРАЛЬНЫЙ</v>
          </cell>
          <cell r="B9">
            <v>100</v>
          </cell>
          <cell r="C9">
            <v>100</v>
          </cell>
          <cell r="D9">
            <v>100</v>
          </cell>
          <cell r="E9">
            <v>12.4</v>
          </cell>
          <cell r="F9">
            <v>13.981818181818182</v>
          </cell>
          <cell r="G9">
            <v>7.9818181818181806</v>
          </cell>
          <cell r="H9">
            <v>207.27272727272728</v>
          </cell>
          <cell r="I9">
            <v>5.8181818181818182E-2</v>
          </cell>
          <cell r="J9">
            <v>6.49</v>
          </cell>
          <cell r="K9">
            <v>3.6909090909090905</v>
          </cell>
          <cell r="L9">
            <v>49.81818181818182</v>
          </cell>
          <cell r="M9">
            <v>0</v>
          </cell>
          <cell r="N9">
            <v>56.727272727272727</v>
          </cell>
          <cell r="O9">
            <v>194.63636363636363</v>
          </cell>
          <cell r="P9">
            <v>34.309090909090912</v>
          </cell>
          <cell r="Q9">
            <v>2.8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235</v>
          </cell>
        </row>
        <row r="10">
          <cell r="D10">
            <v>55</v>
          </cell>
          <cell r="E10">
            <v>6.82</v>
          </cell>
          <cell r="F10">
            <v>7.69</v>
          </cell>
          <cell r="G10">
            <v>4.3899999999999997</v>
          </cell>
          <cell r="H10">
            <v>114</v>
          </cell>
          <cell r="I10">
            <v>3.2000000000000001E-2</v>
          </cell>
          <cell r="K10">
            <v>2.0299999999999998</v>
          </cell>
          <cell r="L10">
            <v>27.4</v>
          </cell>
          <cell r="N10">
            <v>31.2</v>
          </cell>
          <cell r="O10">
            <v>107.05</v>
          </cell>
          <cell r="P10">
            <v>18.87</v>
          </cell>
          <cell r="Q10">
            <v>1.54</v>
          </cell>
        </row>
        <row r="11">
          <cell r="A11" t="str">
            <v>ГУЯШ ИЗ ОТВАРНОЙ ГОВЯДИНЫ</v>
          </cell>
          <cell r="B11">
            <v>100</v>
          </cell>
          <cell r="C11">
            <v>100</v>
          </cell>
          <cell r="D11">
            <v>100</v>
          </cell>
          <cell r="E11">
            <v>13.36</v>
          </cell>
          <cell r="F11">
            <v>14.08</v>
          </cell>
          <cell r="G11">
            <v>3.27</v>
          </cell>
          <cell r="H11">
            <v>164</v>
          </cell>
          <cell r="I11">
            <v>0.01</v>
          </cell>
          <cell r="K11">
            <v>1.2</v>
          </cell>
          <cell r="L11">
            <v>0</v>
          </cell>
          <cell r="M11">
            <v>0</v>
          </cell>
          <cell r="N11">
            <v>23.6</v>
          </cell>
          <cell r="O11">
            <v>117.03</v>
          </cell>
          <cell r="P11">
            <v>20.27</v>
          </cell>
          <cell r="Q11">
            <v>2</v>
          </cell>
          <cell r="V11">
            <v>246</v>
          </cell>
        </row>
        <row r="12">
          <cell r="D12">
            <v>100</v>
          </cell>
          <cell r="E12">
            <v>13.36</v>
          </cell>
          <cell r="F12">
            <v>14.08</v>
          </cell>
          <cell r="G12">
            <v>3.27</v>
          </cell>
          <cell r="H12">
            <v>164</v>
          </cell>
          <cell r="I12">
            <v>0.01</v>
          </cell>
          <cell r="K12">
            <v>1.2</v>
          </cell>
          <cell r="L12">
            <v>0</v>
          </cell>
          <cell r="N12">
            <v>23.6</v>
          </cell>
          <cell r="O12">
            <v>117.03</v>
          </cell>
          <cell r="P12">
            <v>20.27</v>
          </cell>
          <cell r="Q12">
            <v>2</v>
          </cell>
        </row>
        <row r="13">
          <cell r="A13" t="str">
            <v>РЫБА ПРИПУЩЕННАЯ В МОЛОКЕ</v>
          </cell>
          <cell r="B13">
            <v>90</v>
          </cell>
          <cell r="C13">
            <v>100</v>
          </cell>
          <cell r="D13">
            <v>90</v>
          </cell>
          <cell r="E13">
            <v>11.135999999999999</v>
          </cell>
          <cell r="F13">
            <v>6.3360000000000003</v>
          </cell>
          <cell r="G13">
            <v>2.5680000000000005</v>
          </cell>
          <cell r="H13">
            <v>111.6</v>
          </cell>
          <cell r="I13">
            <v>0.13200000000000001</v>
          </cell>
          <cell r="J13">
            <v>2.8</v>
          </cell>
          <cell r="K13">
            <v>0.9</v>
          </cell>
          <cell r="L13">
            <v>9.9479999999999986</v>
          </cell>
          <cell r="M13">
            <v>0</v>
          </cell>
          <cell r="N13">
            <v>54.515999999999998</v>
          </cell>
          <cell r="O13">
            <v>137.292</v>
          </cell>
          <cell r="P13">
            <v>31.308</v>
          </cell>
          <cell r="Q13">
            <v>0.63600000000000001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228</v>
          </cell>
        </row>
        <row r="14">
          <cell r="D14">
            <v>75</v>
          </cell>
          <cell r="E14">
            <v>9.2799999999999994</v>
          </cell>
          <cell r="F14">
            <v>5.28</v>
          </cell>
          <cell r="G14">
            <v>2.14</v>
          </cell>
          <cell r="H14">
            <v>93</v>
          </cell>
          <cell r="I14">
            <v>0.11</v>
          </cell>
          <cell r="K14">
            <v>0.75</v>
          </cell>
          <cell r="L14">
            <v>8.2899999999999991</v>
          </cell>
          <cell r="N14">
            <v>45.43</v>
          </cell>
          <cell r="O14">
            <v>114.41</v>
          </cell>
          <cell r="P14">
            <v>26.09</v>
          </cell>
          <cell r="Q14">
            <v>0.53</v>
          </cell>
        </row>
        <row r="15">
          <cell r="A15" t="str">
            <v>ЖАРКОЕ ПО-ДОМАШНЕМУ</v>
          </cell>
          <cell r="B15">
            <v>200</v>
          </cell>
          <cell r="C15">
            <v>100</v>
          </cell>
          <cell r="D15">
            <v>200</v>
          </cell>
          <cell r="E15">
            <v>18.514285714285716</v>
          </cell>
          <cell r="F15">
            <v>20.674285714285713</v>
          </cell>
          <cell r="G15">
            <v>18.948571428571427</v>
          </cell>
          <cell r="H15">
            <v>337.14285714285717</v>
          </cell>
          <cell r="I15">
            <v>0.13714285714285715</v>
          </cell>
          <cell r="J15">
            <v>11</v>
          </cell>
          <cell r="K15">
            <v>7.725714285714286</v>
          </cell>
          <cell r="L15">
            <v>0</v>
          </cell>
          <cell r="M15">
            <v>0</v>
          </cell>
          <cell r="N15">
            <v>34.857142857142854</v>
          </cell>
          <cell r="O15">
            <v>235.14285714285714</v>
          </cell>
          <cell r="P15">
            <v>48.548571428571428</v>
          </cell>
          <cell r="Q15">
            <v>4.411428571428571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259</v>
          </cell>
        </row>
        <row r="16">
          <cell r="D16">
            <v>175</v>
          </cell>
          <cell r="E16">
            <v>16.2</v>
          </cell>
          <cell r="F16">
            <v>18.09</v>
          </cell>
          <cell r="G16">
            <v>16.579999999999998</v>
          </cell>
          <cell r="H16">
            <v>295</v>
          </cell>
          <cell r="I16">
            <v>0.12</v>
          </cell>
          <cell r="K16">
            <v>6.76</v>
          </cell>
          <cell r="L16">
            <v>0</v>
          </cell>
          <cell r="N16">
            <v>30.5</v>
          </cell>
          <cell r="O16">
            <v>205.75</v>
          </cell>
          <cell r="P16">
            <v>42.48</v>
          </cell>
          <cell r="Q16">
            <v>3.86</v>
          </cell>
        </row>
        <row r="17">
          <cell r="A17" t="str">
            <v xml:space="preserve">ГУЛЯШ </v>
          </cell>
          <cell r="B17">
            <v>100</v>
          </cell>
          <cell r="C17">
            <v>100</v>
          </cell>
          <cell r="D17">
            <v>100</v>
          </cell>
          <cell r="E17">
            <v>14.55</v>
          </cell>
          <cell r="F17">
            <v>16.79</v>
          </cell>
          <cell r="G17">
            <v>2.89</v>
          </cell>
          <cell r="H17">
            <v>221</v>
          </cell>
          <cell r="I17">
            <v>0.03</v>
          </cell>
          <cell r="K17">
            <v>0.92</v>
          </cell>
          <cell r="L17">
            <v>0</v>
          </cell>
          <cell r="M17">
            <v>0</v>
          </cell>
          <cell r="N17">
            <v>21.81</v>
          </cell>
          <cell r="O17">
            <v>154.15</v>
          </cell>
          <cell r="P17">
            <v>22.03</v>
          </cell>
          <cell r="Q17">
            <v>3.06</v>
          </cell>
          <cell r="V17">
            <v>260</v>
          </cell>
        </row>
        <row r="18">
          <cell r="D18">
            <v>100</v>
          </cell>
          <cell r="E18">
            <v>14.55</v>
          </cell>
          <cell r="F18">
            <v>16.79</v>
          </cell>
          <cell r="G18">
            <v>2.89</v>
          </cell>
          <cell r="H18">
            <v>221</v>
          </cell>
          <cell r="I18">
            <v>0.03</v>
          </cell>
          <cell r="K18">
            <v>0.92</v>
          </cell>
          <cell r="L18">
            <v>0</v>
          </cell>
          <cell r="N18">
            <v>21.81</v>
          </cell>
          <cell r="O18">
            <v>154.15</v>
          </cell>
          <cell r="P18">
            <v>22.03</v>
          </cell>
          <cell r="Q18">
            <v>3.06</v>
          </cell>
        </row>
        <row r="19">
          <cell r="A19" t="str">
            <v xml:space="preserve">ПЛОВ </v>
          </cell>
          <cell r="B19">
            <v>200</v>
          </cell>
          <cell r="C19">
            <v>100</v>
          </cell>
          <cell r="D19">
            <v>200</v>
          </cell>
          <cell r="E19">
            <v>15.28</v>
          </cell>
          <cell r="F19">
            <v>24.199999999999996</v>
          </cell>
          <cell r="G19">
            <v>34.693333333333335</v>
          </cell>
          <cell r="H19">
            <v>380</v>
          </cell>
          <cell r="I19">
            <v>0.08</v>
          </cell>
          <cell r="K19">
            <v>1.7066666666666668</v>
          </cell>
          <cell r="L19">
            <v>0</v>
          </cell>
          <cell r="M19">
            <v>0</v>
          </cell>
          <cell r="N19">
            <v>18.973333333333333</v>
          </cell>
          <cell r="O19">
            <v>266.85333333333335</v>
          </cell>
          <cell r="P19">
            <v>52.386666666666663</v>
          </cell>
          <cell r="Q19">
            <v>3.1733333333333333</v>
          </cell>
          <cell r="V19">
            <v>265</v>
          </cell>
        </row>
        <row r="20">
          <cell r="D20">
            <v>150</v>
          </cell>
          <cell r="E20">
            <v>11.46</v>
          </cell>
          <cell r="F20">
            <v>18.149999999999999</v>
          </cell>
          <cell r="G20">
            <v>26.02</v>
          </cell>
          <cell r="H20">
            <v>285</v>
          </cell>
          <cell r="I20">
            <v>0.06</v>
          </cell>
          <cell r="K20">
            <v>1.28</v>
          </cell>
          <cell r="L20">
            <v>0</v>
          </cell>
          <cell r="N20">
            <v>14.23</v>
          </cell>
          <cell r="O20">
            <v>200.14</v>
          </cell>
          <cell r="P20">
            <v>39.29</v>
          </cell>
          <cell r="Q20">
            <v>2.38</v>
          </cell>
          <cell r="R20">
            <v>195.27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КОТЛЕТА ОСОБАЯ</v>
          </cell>
          <cell r="B21">
            <v>90</v>
          </cell>
          <cell r="C21">
            <v>53</v>
          </cell>
          <cell r="D21">
            <v>90</v>
          </cell>
          <cell r="E21">
            <v>8.41</v>
          </cell>
          <cell r="F21">
            <v>12.8</v>
          </cell>
          <cell r="G21">
            <v>12.05</v>
          </cell>
          <cell r="H21">
            <v>156.96</v>
          </cell>
          <cell r="I21">
            <v>0.09</v>
          </cell>
          <cell r="J21">
            <v>0.14000000000000001</v>
          </cell>
          <cell r="K21">
            <v>0.23</v>
          </cell>
          <cell r="L21">
            <v>22</v>
          </cell>
          <cell r="M21">
            <v>0</v>
          </cell>
          <cell r="N21">
            <v>30</v>
          </cell>
          <cell r="O21">
            <v>94.65</v>
          </cell>
          <cell r="P21">
            <v>31.12</v>
          </cell>
          <cell r="Q21">
            <v>1.31</v>
          </cell>
          <cell r="R21">
            <v>195.27</v>
          </cell>
          <cell r="S21">
            <v>0</v>
          </cell>
          <cell r="T21">
            <v>0</v>
          </cell>
          <cell r="U21">
            <v>0</v>
          </cell>
          <cell r="V21" t="str">
            <v>ПФ</v>
          </cell>
        </row>
        <row r="22">
          <cell r="D22">
            <v>90</v>
          </cell>
          <cell r="E22">
            <v>8.41</v>
          </cell>
          <cell r="F22">
            <v>12.8</v>
          </cell>
          <cell r="G22">
            <v>6.63</v>
          </cell>
          <cell r="H22">
            <v>112</v>
          </cell>
          <cell r="I22">
            <v>0.09</v>
          </cell>
          <cell r="J22">
            <v>14</v>
          </cell>
          <cell r="K22">
            <v>0.13</v>
          </cell>
          <cell r="L22">
            <v>22</v>
          </cell>
          <cell r="N22">
            <v>16.5</v>
          </cell>
          <cell r="O22">
            <v>94.65</v>
          </cell>
          <cell r="P22">
            <v>17.12</v>
          </cell>
          <cell r="Q22">
            <v>1.31</v>
          </cell>
          <cell r="R22">
            <v>107.4</v>
          </cell>
        </row>
        <row r="23">
          <cell r="A23" t="str">
            <v>КОЛБАСК ПО ДОМАШНЕМУ с соусом</v>
          </cell>
          <cell r="B23">
            <v>90</v>
          </cell>
          <cell r="C23">
            <v>100</v>
          </cell>
          <cell r="D23">
            <v>90</v>
          </cell>
          <cell r="E23">
            <v>8.86</v>
          </cell>
          <cell r="F23">
            <v>11.32</v>
          </cell>
          <cell r="G23">
            <v>18.989999999999998</v>
          </cell>
          <cell r="H23">
            <v>159</v>
          </cell>
          <cell r="I23">
            <v>0.15</v>
          </cell>
          <cell r="J23">
            <v>0.08</v>
          </cell>
          <cell r="K23">
            <v>0.08</v>
          </cell>
          <cell r="L23">
            <v>32.729999999999997</v>
          </cell>
          <cell r="M23">
            <v>0</v>
          </cell>
          <cell r="N23">
            <v>30.27</v>
          </cell>
          <cell r="O23">
            <v>132.55000000000001</v>
          </cell>
          <cell r="P23">
            <v>16.36</v>
          </cell>
          <cell r="Q23">
            <v>1.4</v>
          </cell>
          <cell r="R23">
            <v>144.18</v>
          </cell>
          <cell r="S23">
            <v>0</v>
          </cell>
          <cell r="T23">
            <v>0</v>
          </cell>
          <cell r="U23">
            <v>0</v>
          </cell>
          <cell r="V23" t="str">
            <v>ПФ</v>
          </cell>
        </row>
        <row r="24">
          <cell r="D24">
            <v>90</v>
          </cell>
          <cell r="E24">
            <v>10.86</v>
          </cell>
          <cell r="F24">
            <v>19.96</v>
          </cell>
          <cell r="G24">
            <v>6.99</v>
          </cell>
          <cell r="H24">
            <v>189</v>
          </cell>
          <cell r="I24">
            <v>0.15</v>
          </cell>
          <cell r="J24">
            <v>0</v>
          </cell>
          <cell r="K24">
            <v>32.729999999999997</v>
          </cell>
          <cell r="L24">
            <v>0</v>
          </cell>
          <cell r="N24">
            <v>13.4</v>
          </cell>
          <cell r="O24">
            <v>90.19</v>
          </cell>
          <cell r="P24">
            <v>16.88</v>
          </cell>
          <cell r="Q24">
            <v>1.4</v>
          </cell>
        </row>
        <row r="25">
          <cell r="A25" t="str">
            <v>КОТЛЕТЫ ДОМАШНИЕ</v>
          </cell>
          <cell r="B25">
            <v>100</v>
          </cell>
          <cell r="C25">
            <v>100</v>
          </cell>
          <cell r="D25">
            <v>100</v>
          </cell>
          <cell r="E25">
            <v>9.1444444444444439</v>
          </cell>
          <cell r="F25">
            <v>11.866666666666667</v>
          </cell>
          <cell r="G25">
            <v>20.62222222222222</v>
          </cell>
          <cell r="H25">
            <v>206.66666666666666</v>
          </cell>
          <cell r="I25">
            <v>7.7777777777777793E-2</v>
          </cell>
          <cell r="J25">
            <v>4.4444444444444439E-2</v>
          </cell>
          <cell r="K25">
            <v>1.1111111111111112E-2</v>
          </cell>
          <cell r="L25">
            <v>23.777777777777779</v>
          </cell>
          <cell r="M25">
            <v>0</v>
          </cell>
          <cell r="N25">
            <v>8.9888888888888889</v>
          </cell>
          <cell r="O25">
            <v>61.06666666666667</v>
          </cell>
          <cell r="P25">
            <v>9.1333333333333346</v>
          </cell>
          <cell r="Q25">
            <v>0.97777777777777775</v>
          </cell>
          <cell r="R25">
            <v>81.877777777777766</v>
          </cell>
          <cell r="S25">
            <v>0</v>
          </cell>
          <cell r="T25">
            <v>0</v>
          </cell>
          <cell r="U25">
            <v>0</v>
          </cell>
          <cell r="V25" t="str">
            <v>ПФ</v>
          </cell>
        </row>
        <row r="26">
          <cell r="D26">
            <v>90</v>
          </cell>
          <cell r="E26">
            <v>8.23</v>
          </cell>
          <cell r="F26">
            <v>10.68</v>
          </cell>
          <cell r="G26">
            <v>18.559999999999999</v>
          </cell>
          <cell r="H26">
            <v>186</v>
          </cell>
          <cell r="I26">
            <v>7.0000000000000007E-2</v>
          </cell>
          <cell r="J26">
            <v>0.04</v>
          </cell>
          <cell r="K26">
            <v>0.01</v>
          </cell>
          <cell r="L26">
            <v>21.4</v>
          </cell>
          <cell r="N26">
            <v>8.09</v>
          </cell>
          <cell r="O26">
            <v>54.96</v>
          </cell>
          <cell r="P26">
            <v>8.2200000000000006</v>
          </cell>
          <cell r="Q26">
            <v>0.88</v>
          </cell>
          <cell r="R26">
            <v>73.69</v>
          </cell>
        </row>
        <row r="27">
          <cell r="A27" t="str">
            <v>ТЕФТЕЛИ  с СОУСОМ</v>
          </cell>
          <cell r="B27">
            <v>110</v>
          </cell>
          <cell r="C27">
            <v>100</v>
          </cell>
          <cell r="D27">
            <v>110</v>
          </cell>
          <cell r="E27">
            <v>9.4945454545454542</v>
          </cell>
          <cell r="F27">
            <v>10.550909090909089</v>
          </cell>
          <cell r="G27">
            <v>12.014545454545454</v>
          </cell>
          <cell r="H27">
            <v>180.72727272727275</v>
          </cell>
          <cell r="I27">
            <v>0.05</v>
          </cell>
          <cell r="K27">
            <v>0.52</v>
          </cell>
          <cell r="L27">
            <v>42</v>
          </cell>
          <cell r="M27">
            <v>0</v>
          </cell>
          <cell r="N27">
            <v>30.1</v>
          </cell>
          <cell r="O27">
            <v>105.81</v>
          </cell>
          <cell r="P27">
            <v>21</v>
          </cell>
          <cell r="Q27">
            <v>0.87</v>
          </cell>
          <cell r="V27" t="str">
            <v>ПФ</v>
          </cell>
        </row>
        <row r="28">
          <cell r="D28">
            <v>110</v>
          </cell>
          <cell r="E28">
            <v>7.46</v>
          </cell>
          <cell r="F28">
            <v>8.2899999999999991</v>
          </cell>
          <cell r="G28">
            <v>9.44</v>
          </cell>
          <cell r="H28">
            <v>142</v>
          </cell>
          <cell r="I28">
            <v>0.09</v>
          </cell>
          <cell r="K28">
            <v>0.92</v>
          </cell>
          <cell r="L28">
            <v>16.22</v>
          </cell>
          <cell r="N28">
            <v>21.62</v>
          </cell>
          <cell r="O28">
            <v>85.51</v>
          </cell>
          <cell r="P28">
            <v>17.32</v>
          </cell>
          <cell r="Q28">
            <v>0.88</v>
          </cell>
        </row>
        <row r="29">
          <cell r="A29" t="str">
            <v>БИФШТЕКС</v>
          </cell>
          <cell r="B29">
            <v>90</v>
          </cell>
          <cell r="C29">
            <v>90</v>
          </cell>
          <cell r="D29">
            <v>90</v>
          </cell>
          <cell r="E29">
            <v>8.4700000000000006</v>
          </cell>
          <cell r="F29">
            <v>8.98</v>
          </cell>
          <cell r="G29">
            <v>5.6</v>
          </cell>
          <cell r="H29">
            <v>151</v>
          </cell>
          <cell r="I29">
            <v>0.05</v>
          </cell>
          <cell r="J29">
            <v>0.08</v>
          </cell>
          <cell r="K29">
            <v>0.3</v>
          </cell>
          <cell r="L29">
            <v>0</v>
          </cell>
          <cell r="M29">
            <v>0</v>
          </cell>
          <cell r="N29">
            <v>12.4</v>
          </cell>
          <cell r="O29">
            <v>154.15</v>
          </cell>
          <cell r="P29">
            <v>18</v>
          </cell>
          <cell r="Q29">
            <v>0.88</v>
          </cell>
          <cell r="R29">
            <v>142</v>
          </cell>
          <cell r="S29">
            <v>0</v>
          </cell>
          <cell r="T29">
            <v>0</v>
          </cell>
          <cell r="U29">
            <v>0</v>
          </cell>
          <cell r="V29" t="str">
            <v>рр</v>
          </cell>
        </row>
        <row r="30">
          <cell r="D30">
            <v>90</v>
          </cell>
          <cell r="E30">
            <v>8.4700000000000006</v>
          </cell>
          <cell r="F30">
            <v>8.98</v>
          </cell>
          <cell r="G30">
            <v>39.799999999999997</v>
          </cell>
          <cell r="H30">
            <v>269</v>
          </cell>
          <cell r="I30">
            <v>0.05</v>
          </cell>
          <cell r="J30">
            <v>0</v>
          </cell>
          <cell r="K30">
            <v>0</v>
          </cell>
          <cell r="L30">
            <v>0</v>
          </cell>
          <cell r="N30">
            <v>12.4</v>
          </cell>
          <cell r="O30">
            <v>154.15</v>
          </cell>
          <cell r="P30">
            <v>18</v>
          </cell>
          <cell r="Q30">
            <v>0.88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ЗАПЕКАНКА (РУЛЕТ) КАРТОФЕЛЬНАЯ С МЯСОМ ИЛИ СУБПРОДУКТАМИ (ГОВЯДИНА)</v>
          </cell>
          <cell r="B31">
            <v>170</v>
          </cell>
          <cell r="C31">
            <v>145</v>
          </cell>
          <cell r="D31">
            <v>170</v>
          </cell>
          <cell r="E31">
            <v>13.56</v>
          </cell>
          <cell r="F31">
            <v>24.05</v>
          </cell>
          <cell r="G31">
            <v>39.799999999999997</v>
          </cell>
          <cell r="H31">
            <v>269</v>
          </cell>
          <cell r="I31">
            <v>0.05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49.768965517241384</v>
          </cell>
          <cell r="O31">
            <v>331.96896551724132</v>
          </cell>
          <cell r="P31">
            <v>124.45172413793104</v>
          </cell>
          <cell r="Q31">
            <v>4.490344827586207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284</v>
          </cell>
        </row>
        <row r="32">
          <cell r="D32">
            <v>145</v>
          </cell>
          <cell r="E32">
            <v>16.64</v>
          </cell>
          <cell r="F32">
            <v>20.89</v>
          </cell>
          <cell r="G32">
            <v>11.8</v>
          </cell>
          <cell r="H32">
            <v>256</v>
          </cell>
          <cell r="I32">
            <v>0.25</v>
          </cell>
          <cell r="K32">
            <v>4.78</v>
          </cell>
          <cell r="L32">
            <v>20</v>
          </cell>
          <cell r="N32">
            <v>42.45</v>
          </cell>
          <cell r="O32">
            <v>283.14999999999998</v>
          </cell>
          <cell r="P32">
            <v>106.15</v>
          </cell>
          <cell r="Q32">
            <v>3.83</v>
          </cell>
        </row>
        <row r="33">
          <cell r="A33" t="str">
            <v>ПТИЦА ИЛИ КРОЛИК ОТВАРНЫЕ с СОУСОМ</v>
          </cell>
          <cell r="B33">
            <v>90</v>
          </cell>
          <cell r="C33" t="str">
            <v>50/5</v>
          </cell>
          <cell r="D33">
            <v>90</v>
          </cell>
          <cell r="E33">
            <v>21.131999999999998</v>
          </cell>
          <cell r="F33">
            <v>23.238000000000003</v>
          </cell>
          <cell r="G33">
            <v>0.43199999999999994</v>
          </cell>
          <cell r="H33">
            <v>295.2</v>
          </cell>
          <cell r="I33">
            <v>3.6000000000000004E-2</v>
          </cell>
          <cell r="K33">
            <v>2.1239999999999997</v>
          </cell>
          <cell r="L33">
            <v>88.38</v>
          </cell>
          <cell r="M33">
            <v>0</v>
          </cell>
          <cell r="N33">
            <v>50.4</v>
          </cell>
          <cell r="O33">
            <v>150.30000000000001</v>
          </cell>
          <cell r="P33">
            <v>18.251999999999999</v>
          </cell>
          <cell r="Q33">
            <v>1.71</v>
          </cell>
          <cell r="V33">
            <v>288</v>
          </cell>
        </row>
        <row r="34">
          <cell r="D34">
            <v>50</v>
          </cell>
          <cell r="E34">
            <v>11.74</v>
          </cell>
          <cell r="F34">
            <v>12.91</v>
          </cell>
          <cell r="G34">
            <v>0.24</v>
          </cell>
          <cell r="H34">
            <v>164</v>
          </cell>
          <cell r="I34">
            <v>0.02</v>
          </cell>
          <cell r="K34">
            <v>1.18</v>
          </cell>
          <cell r="L34">
            <v>49.1</v>
          </cell>
          <cell r="N34">
            <v>28</v>
          </cell>
          <cell r="O34">
            <v>83.5</v>
          </cell>
          <cell r="P34">
            <v>10.14</v>
          </cell>
          <cell r="Q34">
            <v>0.95</v>
          </cell>
        </row>
        <row r="35">
          <cell r="A35" t="str">
            <v>РАГУ ИЗ ПТИЦЫ, КРОЛИКА ИЛИ СУБПРОДУКТОВ</v>
          </cell>
          <cell r="B35">
            <v>180</v>
          </cell>
          <cell r="C35">
            <v>80</v>
          </cell>
          <cell r="D35">
            <v>180</v>
          </cell>
          <cell r="E35">
            <v>12.918857142857144</v>
          </cell>
          <cell r="F35">
            <v>12.054857142857143</v>
          </cell>
          <cell r="G35">
            <v>15.634285714285713</v>
          </cell>
          <cell r="H35">
            <v>223.2</v>
          </cell>
          <cell r="I35">
            <v>7.2000000000000008E-2</v>
          </cell>
          <cell r="J35">
            <v>9.6</v>
          </cell>
          <cell r="K35">
            <v>11.653714285714287</v>
          </cell>
          <cell r="L35">
            <v>15.017142857142858</v>
          </cell>
          <cell r="M35">
            <v>0</v>
          </cell>
          <cell r="N35">
            <v>37.851428571428563</v>
          </cell>
          <cell r="O35">
            <v>111.29142857142857</v>
          </cell>
          <cell r="P35">
            <v>39.805714285714288</v>
          </cell>
          <cell r="Q35">
            <v>1.9748571428571426</v>
          </cell>
          <cell r="R35">
            <v>2.7</v>
          </cell>
          <cell r="S35">
            <v>0</v>
          </cell>
          <cell r="T35">
            <v>30.1</v>
          </cell>
          <cell r="U35">
            <v>0</v>
          </cell>
          <cell r="V35">
            <v>289</v>
          </cell>
        </row>
        <row r="36">
          <cell r="D36">
            <v>175</v>
          </cell>
          <cell r="E36">
            <v>12.56</v>
          </cell>
          <cell r="F36">
            <v>11.72</v>
          </cell>
          <cell r="G36">
            <v>15.2</v>
          </cell>
          <cell r="H36">
            <v>217</v>
          </cell>
          <cell r="I36">
            <v>7.0000000000000007E-2</v>
          </cell>
          <cell r="K36">
            <v>11.33</v>
          </cell>
          <cell r="L36">
            <v>14.6</v>
          </cell>
          <cell r="N36">
            <v>36.799999999999997</v>
          </cell>
          <cell r="O36">
            <v>108.2</v>
          </cell>
          <cell r="P36">
            <v>38.700000000000003</v>
          </cell>
          <cell r="Q36">
            <v>1.92</v>
          </cell>
        </row>
        <row r="37">
          <cell r="A37" t="str">
            <v>ПТИЦА ИЛИ КРОЛИК, ТУШЕНЫЕ В СОУСЕ</v>
          </cell>
          <cell r="B37">
            <v>90</v>
          </cell>
          <cell r="C37">
            <v>80</v>
          </cell>
          <cell r="D37">
            <v>90</v>
          </cell>
          <cell r="E37">
            <v>11.952</v>
          </cell>
          <cell r="F37">
            <v>9.7560000000000002</v>
          </cell>
          <cell r="G37">
            <v>2.61</v>
          </cell>
          <cell r="H37">
            <v>145.80000000000001</v>
          </cell>
          <cell r="I37">
            <v>3.6000000000000004E-2</v>
          </cell>
          <cell r="J37">
            <v>9.6</v>
          </cell>
          <cell r="K37">
            <v>0.31499999999999995</v>
          </cell>
          <cell r="L37">
            <v>27.09</v>
          </cell>
          <cell r="M37">
            <v>0.9</v>
          </cell>
          <cell r="N37">
            <v>26.568000000000001</v>
          </cell>
          <cell r="O37">
            <v>69.237000000000009</v>
          </cell>
          <cell r="P37">
            <v>12.654000000000002</v>
          </cell>
          <cell r="Q37">
            <v>0.54899999999999993</v>
          </cell>
          <cell r="R37">
            <v>2.7</v>
          </cell>
          <cell r="S37">
            <v>0</v>
          </cell>
          <cell r="T37">
            <v>30.1</v>
          </cell>
          <cell r="U37">
            <v>0</v>
          </cell>
          <cell r="V37">
            <v>290</v>
          </cell>
        </row>
        <row r="38">
          <cell r="D38">
            <v>100</v>
          </cell>
          <cell r="E38">
            <v>13.28</v>
          </cell>
          <cell r="F38">
            <v>10.84</v>
          </cell>
          <cell r="G38">
            <v>2.9</v>
          </cell>
          <cell r="H38">
            <v>162</v>
          </cell>
          <cell r="I38">
            <v>0.04</v>
          </cell>
          <cell r="K38">
            <v>0.35</v>
          </cell>
          <cell r="L38">
            <v>30.1</v>
          </cell>
          <cell r="N38">
            <v>29.52</v>
          </cell>
          <cell r="O38">
            <v>76.930000000000007</v>
          </cell>
          <cell r="P38">
            <v>14.06</v>
          </cell>
          <cell r="Q38">
            <v>0.61</v>
          </cell>
        </row>
        <row r="39">
          <cell r="A39" t="str">
            <v>ПЛОВ ИЗ ПТИЦЫ ИЛИ КРОЛИКА</v>
          </cell>
          <cell r="B39">
            <v>200</v>
          </cell>
          <cell r="C39">
            <v>150</v>
          </cell>
          <cell r="D39">
            <v>200</v>
          </cell>
          <cell r="E39">
            <v>9.4700000000000006</v>
          </cell>
          <cell r="F39">
            <v>18.95</v>
          </cell>
          <cell r="G39">
            <v>15.73</v>
          </cell>
          <cell r="H39">
            <v>305.33333333333331</v>
          </cell>
          <cell r="I39">
            <v>0.10666666666666667</v>
          </cell>
          <cell r="K39">
            <v>6.0266666666666655</v>
          </cell>
          <cell r="L39">
            <v>19.466666666666665</v>
          </cell>
          <cell r="M39">
            <v>0</v>
          </cell>
          <cell r="N39">
            <v>46.346666666666664</v>
          </cell>
          <cell r="O39">
            <v>175.33333333333334</v>
          </cell>
          <cell r="P39">
            <v>54.04</v>
          </cell>
          <cell r="Q39">
            <v>1.9733333333333334</v>
          </cell>
          <cell r="V39">
            <v>291</v>
          </cell>
        </row>
        <row r="40">
          <cell r="D40">
            <v>150</v>
          </cell>
          <cell r="E40">
            <v>7.85</v>
          </cell>
          <cell r="F40">
            <v>12.71</v>
          </cell>
          <cell r="G40">
            <v>26.8</v>
          </cell>
          <cell r="H40">
            <v>229</v>
          </cell>
          <cell r="I40">
            <v>0.08</v>
          </cell>
          <cell r="K40">
            <v>4.5199999999999996</v>
          </cell>
          <cell r="L40">
            <v>14.6</v>
          </cell>
          <cell r="N40">
            <v>34.76</v>
          </cell>
          <cell r="O40">
            <v>131.5</v>
          </cell>
          <cell r="P40">
            <v>40.53</v>
          </cell>
          <cell r="Q40">
            <v>1.48</v>
          </cell>
        </row>
        <row r="41">
          <cell r="A41" t="str">
            <v>РЫБА ЗАПЕЧЕНАЯ С КАРТОФЕЛЕМ  ПО РУССКИ</v>
          </cell>
          <cell r="B41">
            <v>250</v>
          </cell>
          <cell r="C41" t="str">
            <v>100/20</v>
          </cell>
          <cell r="D41">
            <v>250</v>
          </cell>
          <cell r="E41">
            <v>13.2</v>
          </cell>
          <cell r="F41">
            <v>15.23</v>
          </cell>
          <cell r="G41">
            <v>33.25</v>
          </cell>
          <cell r="H41">
            <v>270</v>
          </cell>
          <cell r="I41">
            <v>0.1</v>
          </cell>
          <cell r="J41">
            <v>0.7</v>
          </cell>
          <cell r="K41">
            <v>0.6</v>
          </cell>
          <cell r="L41">
            <v>60</v>
          </cell>
          <cell r="M41">
            <v>0.4</v>
          </cell>
          <cell r="N41">
            <v>249.8</v>
          </cell>
          <cell r="O41">
            <v>327.7</v>
          </cell>
          <cell r="P41">
            <v>63.274999999999999</v>
          </cell>
          <cell r="Q41">
            <v>1.5249999999999999</v>
          </cell>
          <cell r="R41">
            <v>0.1</v>
          </cell>
          <cell r="S41">
            <v>0</v>
          </cell>
          <cell r="T41">
            <v>1.1000000000000001</v>
          </cell>
          <cell r="U41">
            <v>0</v>
          </cell>
          <cell r="V41">
            <v>381</v>
          </cell>
        </row>
        <row r="42">
          <cell r="D42">
            <v>100</v>
          </cell>
          <cell r="E42">
            <v>7.4</v>
          </cell>
          <cell r="F42">
            <v>5.2</v>
          </cell>
          <cell r="G42">
            <v>8.5</v>
          </cell>
          <cell r="H42">
            <v>108</v>
          </cell>
          <cell r="I42">
            <v>0.04</v>
          </cell>
          <cell r="K42">
            <v>0.24</v>
          </cell>
          <cell r="L42">
            <v>24</v>
          </cell>
          <cell r="N42">
            <v>99.92</v>
          </cell>
          <cell r="O42">
            <v>131.08000000000001</v>
          </cell>
          <cell r="P42">
            <v>25.31</v>
          </cell>
          <cell r="Q42">
            <v>0.61</v>
          </cell>
        </row>
        <row r="43">
          <cell r="A43" t="str">
            <v xml:space="preserve">КОТЛЕТЫ ИЗ ПТИЦЫ </v>
          </cell>
          <cell r="B43">
            <v>90</v>
          </cell>
          <cell r="C43">
            <v>10</v>
          </cell>
          <cell r="D43">
            <v>90</v>
          </cell>
          <cell r="E43">
            <v>7.52</v>
          </cell>
          <cell r="F43">
            <v>9.0299999999999994</v>
          </cell>
          <cell r="G43">
            <v>14.2</v>
          </cell>
          <cell r="H43">
            <v>163.52000000000001</v>
          </cell>
          <cell r="I43">
            <v>0.1</v>
          </cell>
          <cell r="K43">
            <v>0.81</v>
          </cell>
          <cell r="L43">
            <v>66.78</v>
          </cell>
          <cell r="M43">
            <v>0</v>
          </cell>
          <cell r="N43">
            <v>67.209999999999994</v>
          </cell>
          <cell r="O43">
            <v>84.28</v>
          </cell>
          <cell r="P43">
            <v>21.74</v>
          </cell>
          <cell r="Q43">
            <v>2.68</v>
          </cell>
          <cell r="V43" t="str">
            <v>ПФ</v>
          </cell>
        </row>
        <row r="44">
          <cell r="D44">
            <v>50</v>
          </cell>
          <cell r="E44">
            <v>8.7200000000000006</v>
          </cell>
          <cell r="F44">
            <v>8.3800000000000008</v>
          </cell>
          <cell r="G44">
            <v>8.14</v>
          </cell>
          <cell r="H44">
            <v>143</v>
          </cell>
          <cell r="I44">
            <v>0.1</v>
          </cell>
          <cell r="K44">
            <v>0.45</v>
          </cell>
          <cell r="L44">
            <v>26.9</v>
          </cell>
          <cell r="N44">
            <v>29.89</v>
          </cell>
          <cell r="O44">
            <v>40</v>
          </cell>
          <cell r="P44">
            <v>11.1</v>
          </cell>
          <cell r="Q44">
            <v>1.81</v>
          </cell>
        </row>
        <row r="45">
          <cell r="A45" t="str">
            <v>БИТОЧКИ РУБЛЕННЫЕ ИЗ ПТИЦЫ</v>
          </cell>
          <cell r="B45">
            <v>100</v>
          </cell>
          <cell r="C45">
            <v>150</v>
          </cell>
          <cell r="D45">
            <v>100</v>
          </cell>
          <cell r="E45">
            <v>6.29</v>
          </cell>
          <cell r="F45">
            <v>8.9</v>
          </cell>
          <cell r="G45">
            <v>18.739999999999998</v>
          </cell>
          <cell r="H45">
            <v>159</v>
          </cell>
          <cell r="I45">
            <v>0.13</v>
          </cell>
          <cell r="J45">
            <v>8</v>
          </cell>
          <cell r="K45">
            <v>8.68</v>
          </cell>
          <cell r="L45">
            <v>56.1</v>
          </cell>
          <cell r="M45">
            <v>0</v>
          </cell>
          <cell r="N45">
            <v>61</v>
          </cell>
          <cell r="O45">
            <v>147</v>
          </cell>
          <cell r="P45">
            <v>33.46</v>
          </cell>
          <cell r="Q45">
            <v>3.27</v>
          </cell>
          <cell r="R45">
            <v>22.4</v>
          </cell>
          <cell r="S45">
            <v>0</v>
          </cell>
          <cell r="T45">
            <v>0</v>
          </cell>
          <cell r="U45">
            <v>0</v>
          </cell>
          <cell r="V45">
            <v>500</v>
          </cell>
        </row>
        <row r="46">
          <cell r="D46">
            <v>100</v>
          </cell>
          <cell r="E46">
            <v>10.1</v>
          </cell>
          <cell r="F46">
            <v>16.8</v>
          </cell>
          <cell r="G46">
            <v>8.9</v>
          </cell>
          <cell r="H46">
            <v>193</v>
          </cell>
          <cell r="I46">
            <v>0.13</v>
          </cell>
          <cell r="K46">
            <v>8.68</v>
          </cell>
          <cell r="L46">
            <v>56.1</v>
          </cell>
          <cell r="N46">
            <v>61</v>
          </cell>
          <cell r="O46">
            <v>147</v>
          </cell>
          <cell r="P46">
            <v>33.46</v>
          </cell>
          <cell r="Q46">
            <v>3.27</v>
          </cell>
        </row>
        <row r="47">
          <cell r="A47" t="str">
            <v>АЗУ  ИЗ ГОВЯДИНЫ</v>
          </cell>
          <cell r="B47">
            <v>200</v>
          </cell>
          <cell r="C47">
            <v>55</v>
          </cell>
          <cell r="D47">
            <v>200</v>
          </cell>
          <cell r="E47">
            <v>10.6</v>
          </cell>
          <cell r="F47">
            <v>18.2</v>
          </cell>
          <cell r="G47">
            <v>11.3</v>
          </cell>
          <cell r="H47">
            <v>348.96</v>
          </cell>
          <cell r="I47">
            <v>0.18</v>
          </cell>
          <cell r="J47">
            <v>10</v>
          </cell>
          <cell r="K47">
            <v>0</v>
          </cell>
          <cell r="L47">
            <v>40</v>
          </cell>
          <cell r="M47">
            <v>0</v>
          </cell>
          <cell r="N47">
            <v>37</v>
          </cell>
          <cell r="O47">
            <v>162</v>
          </cell>
          <cell r="P47">
            <v>20</v>
          </cell>
          <cell r="Q47">
            <v>1.8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ПФ</v>
          </cell>
        </row>
        <row r="48">
          <cell r="D48">
            <v>100</v>
          </cell>
          <cell r="E48">
            <v>5.54</v>
          </cell>
          <cell r="F48">
            <v>15.65</v>
          </cell>
          <cell r="G48">
            <v>0</v>
          </cell>
          <cell r="H48">
            <v>257</v>
          </cell>
          <cell r="I48">
            <v>0.09</v>
          </cell>
          <cell r="K48">
            <v>0</v>
          </cell>
          <cell r="L48">
            <v>20</v>
          </cell>
          <cell r="N48">
            <v>18.5</v>
          </cell>
          <cell r="O48">
            <v>81</v>
          </cell>
          <cell r="P48">
            <v>10</v>
          </cell>
          <cell r="Q48">
            <v>0.9</v>
          </cell>
        </row>
        <row r="49">
          <cell r="A49" t="str">
            <v>ЗАПЕКАНКА  ИЗ ПЕЧЕНИ С РИСОМ</v>
          </cell>
          <cell r="B49">
            <v>200</v>
          </cell>
          <cell r="C49">
            <v>80</v>
          </cell>
          <cell r="D49">
            <v>200</v>
          </cell>
          <cell r="E49">
            <v>8.23</v>
          </cell>
          <cell r="F49">
            <v>16.3</v>
          </cell>
          <cell r="G49">
            <v>4.5999999999999996</v>
          </cell>
          <cell r="H49">
            <v>263</v>
          </cell>
          <cell r="I49">
            <v>0.22500000000000001</v>
          </cell>
          <cell r="J49">
            <v>1.18</v>
          </cell>
          <cell r="K49">
            <v>0.35000000000000003</v>
          </cell>
          <cell r="L49">
            <v>3.4</v>
          </cell>
          <cell r="M49">
            <v>0</v>
          </cell>
          <cell r="N49">
            <v>58.725000000000001</v>
          </cell>
          <cell r="O49">
            <v>249.9</v>
          </cell>
          <cell r="P49">
            <v>46.75</v>
          </cell>
          <cell r="Q49">
            <v>3.4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 t="str">
            <v>ПФ</v>
          </cell>
        </row>
        <row r="50">
          <cell r="D50">
            <v>80</v>
          </cell>
          <cell r="E50">
            <v>8.16</v>
          </cell>
          <cell r="F50">
            <v>14.26</v>
          </cell>
          <cell r="G50">
            <v>8.26</v>
          </cell>
          <cell r="H50">
            <v>154</v>
          </cell>
          <cell r="I50">
            <v>0.09</v>
          </cell>
          <cell r="K50">
            <v>0.14000000000000001</v>
          </cell>
          <cell r="L50">
            <v>1.36</v>
          </cell>
          <cell r="N50">
            <v>23.49</v>
          </cell>
          <cell r="O50">
            <v>99.96</v>
          </cell>
          <cell r="P50">
            <v>18.7</v>
          </cell>
          <cell r="Q50">
            <v>1.36</v>
          </cell>
        </row>
        <row r="51">
          <cell r="A51" t="str">
            <v xml:space="preserve">ТЕФТЕЛИ РЫБНЫЕ </v>
          </cell>
          <cell r="B51">
            <v>110</v>
          </cell>
          <cell r="C51">
            <v>100</v>
          </cell>
          <cell r="D51">
            <v>110</v>
          </cell>
          <cell r="E51">
            <v>6.02</v>
          </cell>
          <cell r="F51">
            <v>9.86</v>
          </cell>
          <cell r="G51">
            <v>26.5</v>
          </cell>
          <cell r="H51">
            <v>133.6</v>
          </cell>
          <cell r="I51">
            <v>8.249999999999999E-2</v>
          </cell>
          <cell r="J51">
            <v>3.7</v>
          </cell>
          <cell r="K51">
            <v>1.5812499999999998</v>
          </cell>
          <cell r="L51">
            <v>20.350000000000001</v>
          </cell>
          <cell r="M51">
            <v>0</v>
          </cell>
          <cell r="N51">
            <v>70.193749999999994</v>
          </cell>
          <cell r="O51">
            <v>134.61250000000001</v>
          </cell>
          <cell r="P51">
            <v>22.385000000000002</v>
          </cell>
          <cell r="Q51">
            <v>0.6875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239</v>
          </cell>
        </row>
        <row r="52">
          <cell r="D52">
            <v>80</v>
          </cell>
          <cell r="E52">
            <v>6.61</v>
          </cell>
          <cell r="F52">
            <v>6.44</v>
          </cell>
          <cell r="G52">
            <v>9.41</v>
          </cell>
          <cell r="H52">
            <v>122</v>
          </cell>
          <cell r="I52">
            <v>0.06</v>
          </cell>
          <cell r="K52">
            <v>1.1499999999999999</v>
          </cell>
          <cell r="L52">
            <v>14.8</v>
          </cell>
          <cell r="N52">
            <v>51.05</v>
          </cell>
          <cell r="O52">
            <v>97.9</v>
          </cell>
          <cell r="P52">
            <v>16.28</v>
          </cell>
          <cell r="Q52">
            <v>0.5</v>
          </cell>
        </row>
        <row r="53">
          <cell r="A53" t="str">
            <v>КОТЛЕТА   КУРИНАЯ</v>
          </cell>
          <cell r="B53">
            <v>90</v>
          </cell>
          <cell r="C53">
            <v>100</v>
          </cell>
          <cell r="D53">
            <v>90</v>
          </cell>
          <cell r="E53">
            <v>9.52</v>
          </cell>
          <cell r="F53">
            <v>11.05</v>
          </cell>
          <cell r="G53">
            <v>14.2</v>
          </cell>
          <cell r="H53">
            <v>159</v>
          </cell>
          <cell r="I53">
            <v>2.8799999999999999E-2</v>
          </cell>
          <cell r="J53">
            <v>8</v>
          </cell>
          <cell r="K53">
            <v>1.827</v>
          </cell>
          <cell r="L53">
            <v>24.66</v>
          </cell>
          <cell r="M53">
            <v>0</v>
          </cell>
          <cell r="N53">
            <v>28.08</v>
          </cell>
          <cell r="O53">
            <v>96.344999999999999</v>
          </cell>
          <cell r="P53">
            <v>16.983000000000001</v>
          </cell>
          <cell r="Q53">
            <v>1.3859999999999999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 t="str">
            <v>ПФ</v>
          </cell>
        </row>
        <row r="54">
          <cell r="D54">
            <v>100</v>
          </cell>
          <cell r="E54">
            <v>5.2</v>
          </cell>
          <cell r="F54">
            <v>6.9</v>
          </cell>
          <cell r="G54">
            <v>4.3899999999999997</v>
          </cell>
          <cell r="H54">
            <v>100</v>
          </cell>
          <cell r="I54">
            <v>3.2000000000000001E-2</v>
          </cell>
          <cell r="K54">
            <v>2.0299999999999998</v>
          </cell>
          <cell r="L54">
            <v>27.4</v>
          </cell>
          <cell r="N54">
            <v>31.2</v>
          </cell>
          <cell r="O54">
            <v>107.05</v>
          </cell>
          <cell r="P54">
            <v>18.87</v>
          </cell>
          <cell r="Q54">
            <v>1.54</v>
          </cell>
        </row>
        <row r="55">
          <cell r="A55" t="str">
            <v>ОЛАДЬИ ИЗ ПЕЧЕНИ с СОУСОМ</v>
          </cell>
          <cell r="B55">
            <v>120</v>
          </cell>
          <cell r="C55">
            <v>65</v>
          </cell>
          <cell r="D55">
            <v>120</v>
          </cell>
          <cell r="E55">
            <v>18.68</v>
          </cell>
          <cell r="F55">
            <v>20.14</v>
          </cell>
          <cell r="G55">
            <v>8.31</v>
          </cell>
          <cell r="H55">
            <v>141.82</v>
          </cell>
          <cell r="I55">
            <v>0.26</v>
          </cell>
          <cell r="J55">
            <v>0</v>
          </cell>
          <cell r="K55">
            <v>102.81</v>
          </cell>
          <cell r="L55">
            <v>8.6460000000000008</v>
          </cell>
          <cell r="M55">
            <v>0</v>
          </cell>
          <cell r="N55">
            <v>24.2</v>
          </cell>
          <cell r="O55">
            <v>288</v>
          </cell>
          <cell r="P55">
            <v>20.07</v>
          </cell>
          <cell r="Q55">
            <v>5.61</v>
          </cell>
          <cell r="R55">
            <v>24.43</v>
          </cell>
          <cell r="S55">
            <v>0</v>
          </cell>
          <cell r="T55">
            <v>0</v>
          </cell>
          <cell r="U55">
            <v>0</v>
          </cell>
          <cell r="V55">
            <v>255</v>
          </cell>
        </row>
        <row r="56">
          <cell r="D56">
            <v>120</v>
          </cell>
          <cell r="E56">
            <v>18.68</v>
          </cell>
          <cell r="F56">
            <v>11.3</v>
          </cell>
          <cell r="G56">
            <v>3.5201709999999999</v>
          </cell>
          <cell r="H56">
            <v>122</v>
          </cell>
          <cell r="I56">
            <v>0.2</v>
          </cell>
          <cell r="J56">
            <v>1.46</v>
          </cell>
          <cell r="K56">
            <v>5.61</v>
          </cell>
          <cell r="L56">
            <v>24.43</v>
          </cell>
          <cell r="N56">
            <v>18.48</v>
          </cell>
          <cell r="O56">
            <v>262.51</v>
          </cell>
          <cell r="P56">
            <v>19.579999999999998</v>
          </cell>
          <cell r="Q56">
            <v>14.16</v>
          </cell>
          <cell r="R56">
            <v>229.8</v>
          </cell>
        </row>
        <row r="57">
          <cell r="A57" t="str">
            <v>БИТОЧКИ РЫБНЫЕ Любительские</v>
          </cell>
          <cell r="B57">
            <v>90</v>
          </cell>
          <cell r="C57">
            <v>65</v>
          </cell>
          <cell r="D57">
            <v>90</v>
          </cell>
          <cell r="E57">
            <v>7.5</v>
          </cell>
          <cell r="F57">
            <v>10.65</v>
          </cell>
          <cell r="G57">
            <v>15.07</v>
          </cell>
          <cell r="H57">
            <v>156.22999999999999</v>
          </cell>
          <cell r="I57">
            <v>6.545454545454546E-2</v>
          </cell>
          <cell r="K57">
            <v>0.54</v>
          </cell>
          <cell r="L57">
            <v>40.418181818181822</v>
          </cell>
          <cell r="M57">
            <v>0</v>
          </cell>
          <cell r="N57">
            <v>60.774545454545454</v>
          </cell>
          <cell r="O57">
            <v>154.19454545454548</v>
          </cell>
          <cell r="P57">
            <v>33.954545454545453</v>
          </cell>
          <cell r="Q57">
            <v>1.2109090909090907</v>
          </cell>
        </row>
        <row r="58">
          <cell r="D58">
            <v>55</v>
          </cell>
          <cell r="E58">
            <v>5.32</v>
          </cell>
          <cell r="F58">
            <v>7.73</v>
          </cell>
          <cell r="G58">
            <v>7.99</v>
          </cell>
          <cell r="H58">
            <v>128</v>
          </cell>
          <cell r="I58">
            <v>0.04</v>
          </cell>
          <cell r="J58">
            <v>0.75</v>
          </cell>
          <cell r="K58">
            <v>0.33</v>
          </cell>
          <cell r="L58">
            <v>24.7</v>
          </cell>
          <cell r="N58">
            <v>37.14</v>
          </cell>
          <cell r="O58">
            <v>94.23</v>
          </cell>
          <cell r="P58">
            <v>20.75</v>
          </cell>
          <cell r="Q58">
            <v>0.74</v>
          </cell>
          <cell r="R58">
            <v>154.56</v>
          </cell>
        </row>
        <row r="59">
          <cell r="A59" t="str">
            <v>ГОЛУБЦЫ ЛЕНИВЫЕ</v>
          </cell>
          <cell r="B59">
            <v>90</v>
          </cell>
          <cell r="C59">
            <v>100</v>
          </cell>
          <cell r="D59">
            <v>90</v>
          </cell>
          <cell r="E59">
            <v>9.6</v>
          </cell>
          <cell r="F59">
            <v>14.5</v>
          </cell>
          <cell r="G59">
            <v>6.12</v>
          </cell>
          <cell r="H59">
            <v>165</v>
          </cell>
          <cell r="I59">
            <v>0.05</v>
          </cell>
          <cell r="J59">
            <v>2.5</v>
          </cell>
          <cell r="K59">
            <v>0.52</v>
          </cell>
          <cell r="L59">
            <v>42</v>
          </cell>
          <cell r="M59">
            <v>0</v>
          </cell>
          <cell r="N59">
            <v>30.1</v>
          </cell>
          <cell r="O59">
            <v>105.81</v>
          </cell>
          <cell r="P59">
            <v>21</v>
          </cell>
          <cell r="Q59">
            <v>0.87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D60">
            <v>110</v>
          </cell>
          <cell r="E60">
            <v>7.46</v>
          </cell>
          <cell r="F60">
            <v>8.2899999999999991</v>
          </cell>
          <cell r="G60">
            <v>9.44</v>
          </cell>
          <cell r="H60">
            <v>142</v>
          </cell>
          <cell r="I60">
            <v>0.09</v>
          </cell>
          <cell r="K60">
            <v>0.92</v>
          </cell>
          <cell r="L60">
            <v>16.22</v>
          </cell>
          <cell r="N60">
            <v>21.62</v>
          </cell>
          <cell r="O60">
            <v>85.51</v>
          </cell>
          <cell r="P60">
            <v>17.32</v>
          </cell>
          <cell r="Q60">
            <v>0.88</v>
          </cell>
        </row>
        <row r="61">
          <cell r="B61">
            <v>100</v>
          </cell>
          <cell r="C61">
            <v>65</v>
          </cell>
          <cell r="D61">
            <v>100</v>
          </cell>
          <cell r="E61">
            <v>9.86</v>
          </cell>
          <cell r="F61">
            <v>17.272727272727273</v>
          </cell>
          <cell r="G61">
            <v>13.472727272727273</v>
          </cell>
          <cell r="H61">
            <v>221.81818181818181</v>
          </cell>
          <cell r="I61">
            <v>5.4545454545454543E-2</v>
          </cell>
          <cell r="K61">
            <v>0.29090909090909089</v>
          </cell>
          <cell r="L61">
            <v>41.090909090909093</v>
          </cell>
          <cell r="M61">
            <v>0</v>
          </cell>
          <cell r="N61">
            <v>41.709090909090911</v>
          </cell>
          <cell r="O61">
            <v>151.54545454545453</v>
          </cell>
          <cell r="P61">
            <v>34.781818181818181</v>
          </cell>
          <cell r="Q61">
            <v>1.3272727272727274</v>
          </cell>
        </row>
        <row r="62">
          <cell r="D62">
            <v>55</v>
          </cell>
          <cell r="E62">
            <v>6.14</v>
          </cell>
          <cell r="F62">
            <v>9.5</v>
          </cell>
          <cell r="G62">
            <v>7.41</v>
          </cell>
          <cell r="H62">
            <v>122</v>
          </cell>
          <cell r="I62">
            <v>0.03</v>
          </cell>
          <cell r="K62">
            <v>0.16</v>
          </cell>
          <cell r="L62">
            <v>22.6</v>
          </cell>
          <cell r="N62">
            <v>22.94</v>
          </cell>
          <cell r="O62">
            <v>83.35</v>
          </cell>
          <cell r="P62">
            <v>19.13</v>
          </cell>
          <cell r="Q62">
            <v>0.73</v>
          </cell>
        </row>
        <row r="63">
          <cell r="B63">
            <v>100</v>
          </cell>
          <cell r="C63">
            <v>65</v>
          </cell>
          <cell r="D63">
            <v>100</v>
          </cell>
          <cell r="E63">
            <v>9.86</v>
          </cell>
          <cell r="F63">
            <v>17.272727272727273</v>
          </cell>
          <cell r="G63">
            <v>13.472727272727273</v>
          </cell>
          <cell r="H63">
            <v>221.81818181818181</v>
          </cell>
          <cell r="I63">
            <v>5.4545454545454543E-2</v>
          </cell>
          <cell r="K63">
            <v>0.29090909090909089</v>
          </cell>
          <cell r="L63">
            <v>41.090909090909093</v>
          </cell>
          <cell r="M63">
            <v>0</v>
          </cell>
          <cell r="N63">
            <v>41.709090909090911</v>
          </cell>
          <cell r="O63">
            <v>151.54545454545453</v>
          </cell>
          <cell r="P63">
            <v>34.781818181818181</v>
          </cell>
          <cell r="Q63">
            <v>1.3272727272727274</v>
          </cell>
        </row>
        <row r="64">
          <cell r="D64">
            <v>55</v>
          </cell>
          <cell r="E64">
            <v>6.14</v>
          </cell>
          <cell r="F64">
            <v>9.5</v>
          </cell>
          <cell r="G64">
            <v>7.41</v>
          </cell>
          <cell r="H64">
            <v>122</v>
          </cell>
          <cell r="I64">
            <v>0.03</v>
          </cell>
          <cell r="K64">
            <v>0.16</v>
          </cell>
          <cell r="L64">
            <v>22.6</v>
          </cell>
          <cell r="N64">
            <v>22.94</v>
          </cell>
          <cell r="O64">
            <v>83.35</v>
          </cell>
          <cell r="P64">
            <v>19.13</v>
          </cell>
          <cell r="Q64">
            <v>0.73</v>
          </cell>
        </row>
        <row r="65">
          <cell r="B65">
            <v>100</v>
          </cell>
          <cell r="C65">
            <v>65</v>
          </cell>
          <cell r="D65">
            <v>100</v>
          </cell>
          <cell r="E65">
            <v>9.86</v>
          </cell>
          <cell r="F65">
            <v>17.272727272727273</v>
          </cell>
          <cell r="G65">
            <v>13.472727272727273</v>
          </cell>
          <cell r="H65">
            <v>221.81818181818181</v>
          </cell>
          <cell r="I65">
            <v>5.4545454545454543E-2</v>
          </cell>
          <cell r="K65">
            <v>0.29090909090909089</v>
          </cell>
          <cell r="L65">
            <v>41.090909090909093</v>
          </cell>
          <cell r="M65">
            <v>0</v>
          </cell>
          <cell r="N65">
            <v>41.709090909090911</v>
          </cell>
          <cell r="O65">
            <v>151.54545454545453</v>
          </cell>
          <cell r="P65">
            <v>34.781818181818181</v>
          </cell>
          <cell r="Q65">
            <v>1.3272727272727274</v>
          </cell>
        </row>
        <row r="66">
          <cell r="D66">
            <v>55</v>
          </cell>
          <cell r="E66">
            <v>6.14</v>
          </cell>
          <cell r="F66">
            <v>9.5</v>
          </cell>
          <cell r="G66">
            <v>7.41</v>
          </cell>
          <cell r="H66">
            <v>122</v>
          </cell>
          <cell r="I66">
            <v>0.03</v>
          </cell>
          <cell r="K66">
            <v>0.16</v>
          </cell>
          <cell r="L66">
            <v>22.6</v>
          </cell>
          <cell r="N66">
            <v>22.94</v>
          </cell>
          <cell r="O66">
            <v>83.35</v>
          </cell>
          <cell r="P66">
            <v>19.13</v>
          </cell>
          <cell r="Q66">
            <v>0.73</v>
          </cell>
        </row>
        <row r="67">
          <cell r="B67">
            <v>100</v>
          </cell>
          <cell r="C67">
            <v>65</v>
          </cell>
          <cell r="D67">
            <v>100</v>
          </cell>
          <cell r="E67">
            <v>9.86</v>
          </cell>
          <cell r="F67">
            <v>17.272727272727273</v>
          </cell>
          <cell r="G67">
            <v>13.472727272727273</v>
          </cell>
          <cell r="H67">
            <v>221.81818181818181</v>
          </cell>
          <cell r="I67">
            <v>5.4545454545454543E-2</v>
          </cell>
          <cell r="K67">
            <v>0.29090909090909089</v>
          </cell>
          <cell r="L67">
            <v>41.090909090909093</v>
          </cell>
          <cell r="M67">
            <v>0</v>
          </cell>
          <cell r="N67">
            <v>41.709090909090911</v>
          </cell>
          <cell r="O67">
            <v>151.54545454545453</v>
          </cell>
          <cell r="P67">
            <v>34.781818181818181</v>
          </cell>
          <cell r="Q67">
            <v>1.3272727272727274</v>
          </cell>
        </row>
        <row r="68">
          <cell r="D68">
            <v>55</v>
          </cell>
          <cell r="E68">
            <v>6.14</v>
          </cell>
          <cell r="F68">
            <v>9.5</v>
          </cell>
          <cell r="G68">
            <v>7.41</v>
          </cell>
          <cell r="H68">
            <v>122</v>
          </cell>
          <cell r="I68">
            <v>0.03</v>
          </cell>
          <cell r="K68">
            <v>0.16</v>
          </cell>
          <cell r="L68">
            <v>22.6</v>
          </cell>
          <cell r="N68">
            <v>22.94</v>
          </cell>
          <cell r="O68">
            <v>83.35</v>
          </cell>
          <cell r="P68">
            <v>19.13</v>
          </cell>
          <cell r="Q68">
            <v>0.73</v>
          </cell>
        </row>
        <row r="69">
          <cell r="B69">
            <v>100</v>
          </cell>
          <cell r="C69">
            <v>65</v>
          </cell>
          <cell r="D69">
            <v>100</v>
          </cell>
          <cell r="E69">
            <v>9.86</v>
          </cell>
          <cell r="F69">
            <v>105.55555555555556</v>
          </cell>
          <cell r="G69">
            <v>82.333333333333329</v>
          </cell>
          <cell r="H69">
            <v>1355.5555555555557</v>
          </cell>
          <cell r="I69">
            <v>0.33333333333333331</v>
          </cell>
          <cell r="K69">
            <v>1.7777777777777777</v>
          </cell>
          <cell r="L69">
            <v>251.11111111111111</v>
          </cell>
          <cell r="M69">
            <v>0</v>
          </cell>
          <cell r="N69">
            <v>254.88888888888889</v>
          </cell>
          <cell r="O69">
            <v>926.11111111111109</v>
          </cell>
          <cell r="P69">
            <v>212.55555555555554</v>
          </cell>
          <cell r="Q69">
            <v>8.1111111111111107</v>
          </cell>
        </row>
        <row r="70">
          <cell r="D70">
            <v>9</v>
          </cell>
          <cell r="E70">
            <v>6.14</v>
          </cell>
          <cell r="F70">
            <v>9.5</v>
          </cell>
          <cell r="G70">
            <v>7.41</v>
          </cell>
          <cell r="H70">
            <v>122</v>
          </cell>
          <cell r="I70">
            <v>0.03</v>
          </cell>
          <cell r="K70">
            <v>0.16</v>
          </cell>
          <cell r="L70">
            <v>22.6</v>
          </cell>
          <cell r="N70">
            <v>22.94</v>
          </cell>
          <cell r="O70">
            <v>83.35</v>
          </cell>
          <cell r="P70">
            <v>19.13</v>
          </cell>
          <cell r="Q70">
            <v>0.73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A5" t="str">
            <v xml:space="preserve">КАША ВЯЗКАЯ МОЛОЧНАЯ ИЗ РИСА И ПШЕНА </v>
          </cell>
          <cell r="B5">
            <v>220</v>
          </cell>
          <cell r="C5" t="str">
            <v>200/10</v>
          </cell>
          <cell r="D5">
            <v>220</v>
          </cell>
          <cell r="E5">
            <v>6.3695238095238089</v>
          </cell>
          <cell r="F5">
            <v>11.712380952380952</v>
          </cell>
          <cell r="G5">
            <v>35.074285714285715</v>
          </cell>
          <cell r="H5">
            <v>272.38095238095241</v>
          </cell>
          <cell r="I5">
            <v>0.10476190476190476</v>
          </cell>
          <cell r="J5">
            <v>34.6</v>
          </cell>
          <cell r="K5">
            <v>1.0057142857142856</v>
          </cell>
          <cell r="L5">
            <v>57.409523809523812</v>
          </cell>
          <cell r="M5">
            <v>0</v>
          </cell>
          <cell r="N5">
            <v>139.73142857142855</v>
          </cell>
          <cell r="O5">
            <v>164.18285714285716</v>
          </cell>
          <cell r="P5">
            <v>38.992380952380948</v>
          </cell>
          <cell r="Q5">
            <v>0.84857142857142864</v>
          </cell>
          <cell r="R5">
            <v>0.9</v>
          </cell>
          <cell r="S5">
            <v>0</v>
          </cell>
          <cell r="T5">
            <v>13</v>
          </cell>
          <cell r="U5">
            <v>0</v>
          </cell>
          <cell r="V5">
            <v>175</v>
          </cell>
        </row>
        <row r="6">
          <cell r="A6" t="str">
            <v>КАША ВЯЗКАЯ МОЛОЧНАЯ ОВСЯННАЯ</v>
          </cell>
          <cell r="D6">
            <v>210</v>
          </cell>
          <cell r="E6">
            <v>6.08</v>
          </cell>
          <cell r="F6">
            <v>11.18</v>
          </cell>
          <cell r="G6">
            <v>33.479999999999997</v>
          </cell>
          <cell r="H6">
            <v>260</v>
          </cell>
          <cell r="I6">
            <v>0.1</v>
          </cell>
          <cell r="K6">
            <v>0.96</v>
          </cell>
          <cell r="L6">
            <v>54.8</v>
          </cell>
          <cell r="N6">
            <v>133.38</v>
          </cell>
          <cell r="O6">
            <v>156.72</v>
          </cell>
          <cell r="P6">
            <v>37.22</v>
          </cell>
          <cell r="Q6">
            <v>0.81</v>
          </cell>
        </row>
        <row r="7">
          <cell r="A7" t="str">
            <v xml:space="preserve">КАША РАССЫПЧАТАЯ  (ГРЕЧНЕВАЯ) </v>
          </cell>
          <cell r="B7">
            <v>150</v>
          </cell>
          <cell r="C7" t="str">
            <v>150/ 10</v>
          </cell>
          <cell r="D7">
            <v>150</v>
          </cell>
          <cell r="E7">
            <v>8.296875</v>
          </cell>
          <cell r="F7">
            <v>8.953125</v>
          </cell>
          <cell r="G7">
            <v>37.368749999999999</v>
          </cell>
          <cell r="H7">
            <v>262.5</v>
          </cell>
          <cell r="I7">
            <v>0.19687499999999999</v>
          </cell>
          <cell r="J7">
            <v>3.6</v>
          </cell>
          <cell r="K7">
            <v>0</v>
          </cell>
          <cell r="L7">
            <v>37.5</v>
          </cell>
          <cell r="M7">
            <v>1.3</v>
          </cell>
          <cell r="N7">
            <v>24.740625000000001</v>
          </cell>
          <cell r="O7">
            <v>197.203125</v>
          </cell>
          <cell r="P7">
            <v>131.73750000000001</v>
          </cell>
          <cell r="Q7">
            <v>4.4343750000000011</v>
          </cell>
          <cell r="R7">
            <v>0.6</v>
          </cell>
          <cell r="S7">
            <v>0.7</v>
          </cell>
          <cell r="T7">
            <v>5.0999999999999996</v>
          </cell>
          <cell r="U7">
            <v>2.2000000000000002</v>
          </cell>
          <cell r="V7">
            <v>171</v>
          </cell>
        </row>
        <row r="8">
          <cell r="A8" t="str">
            <v xml:space="preserve">КАША РАССЫПЧАТАЯ  (ПЕРЛОВАЯ) </v>
          </cell>
          <cell r="D8">
            <v>160</v>
          </cell>
          <cell r="E8">
            <v>8.85</v>
          </cell>
          <cell r="F8">
            <v>9.5500000000000007</v>
          </cell>
          <cell r="G8">
            <v>39.86</v>
          </cell>
          <cell r="H8">
            <v>280</v>
          </cell>
          <cell r="I8">
            <v>0.21</v>
          </cell>
          <cell r="K8">
            <v>0</v>
          </cell>
          <cell r="L8">
            <v>40</v>
          </cell>
          <cell r="N8">
            <v>26.39</v>
          </cell>
          <cell r="O8">
            <v>210.35</v>
          </cell>
          <cell r="P8">
            <v>140.52000000000001</v>
          </cell>
          <cell r="Q8">
            <v>4.7300000000000004</v>
          </cell>
        </row>
        <row r="9">
          <cell r="A9" t="str">
            <v>КАША ВЯЗКАЯ МОЛОЧНАЯ  ПШЕННАЯ</v>
          </cell>
          <cell r="B9">
            <v>200</v>
          </cell>
          <cell r="C9" t="str">
            <v>200/10</v>
          </cell>
          <cell r="D9">
            <v>200</v>
          </cell>
          <cell r="E9">
            <v>8.2285714285714278</v>
          </cell>
          <cell r="F9">
            <v>10.533333333333333</v>
          </cell>
          <cell r="G9">
            <v>42.209523809523809</v>
          </cell>
          <cell r="H9">
            <v>297.14285714285717</v>
          </cell>
          <cell r="I9">
            <v>0.13333333333333336</v>
          </cell>
          <cell r="K9">
            <v>0.91428571428571426</v>
          </cell>
          <cell r="L9">
            <v>52.19047619047619</v>
          </cell>
          <cell r="M9">
            <v>0</v>
          </cell>
          <cell r="N9">
            <v>140.06666666666666</v>
          </cell>
          <cell r="O9">
            <v>210.76190476190476</v>
          </cell>
          <cell r="P9">
            <v>42.219047619047622</v>
          </cell>
          <cell r="Q9">
            <v>2.2571428571428571</v>
          </cell>
          <cell r="V9">
            <v>173</v>
          </cell>
        </row>
        <row r="10">
          <cell r="A10" t="str">
            <v>КАША ВЯЗКАЯ МОЛОЧНАЯ  ИЗ  РИСА</v>
          </cell>
          <cell r="D10">
            <v>210</v>
          </cell>
          <cell r="E10">
            <v>8.64</v>
          </cell>
          <cell r="F10">
            <v>11.06</v>
          </cell>
          <cell r="G10">
            <v>44.32</v>
          </cell>
          <cell r="H10">
            <v>312</v>
          </cell>
          <cell r="I10">
            <v>0.14000000000000001</v>
          </cell>
          <cell r="K10">
            <v>0.96</v>
          </cell>
          <cell r="L10">
            <v>54.8</v>
          </cell>
          <cell r="N10">
            <v>147.07</v>
          </cell>
          <cell r="O10">
            <v>221.3</v>
          </cell>
          <cell r="P10">
            <v>44.33</v>
          </cell>
          <cell r="Q10">
            <v>2.37</v>
          </cell>
        </row>
        <row r="11">
          <cell r="A11" t="str">
            <v>КАША  ВЯЗКАЯ МОЛОЧНАЯ ИЗ ПШЕНА И РИСА</v>
          </cell>
          <cell r="B11">
            <v>160</v>
          </cell>
          <cell r="C11" t="str">
            <v>200/10/10</v>
          </cell>
          <cell r="D11">
            <v>160</v>
          </cell>
          <cell r="E11">
            <v>4.3636363636363633</v>
          </cell>
          <cell r="F11">
            <v>7.8909090909090907</v>
          </cell>
          <cell r="G11">
            <v>38.494545454545452</v>
          </cell>
          <cell r="H11">
            <v>242.90909090909091</v>
          </cell>
          <cell r="I11">
            <v>4.3636363636363633E-2</v>
          </cell>
          <cell r="K11">
            <v>0.69818181818181813</v>
          </cell>
          <cell r="L11">
            <v>39.854545454545452</v>
          </cell>
          <cell r="M11">
            <v>0</v>
          </cell>
          <cell r="N11">
            <v>95.25090909090909</v>
          </cell>
          <cell r="O11">
            <v>114.50181818181819</v>
          </cell>
          <cell r="P11">
            <v>26.516363636363639</v>
          </cell>
          <cell r="Q11">
            <v>0.45818181818181819</v>
          </cell>
          <cell r="V11">
            <v>174</v>
          </cell>
        </row>
        <row r="12">
          <cell r="D12">
            <v>220</v>
          </cell>
          <cell r="E12">
            <v>6</v>
          </cell>
          <cell r="F12">
            <v>10.85</v>
          </cell>
          <cell r="G12">
            <v>52.93</v>
          </cell>
          <cell r="H12">
            <v>334</v>
          </cell>
          <cell r="I12">
            <v>0.06</v>
          </cell>
          <cell r="K12">
            <v>0.96</v>
          </cell>
          <cell r="L12">
            <v>54.8</v>
          </cell>
          <cell r="N12">
            <v>130.97</v>
          </cell>
          <cell r="O12">
            <v>157.44</v>
          </cell>
          <cell r="P12">
            <v>36.46</v>
          </cell>
          <cell r="Q12">
            <v>0.63</v>
          </cell>
        </row>
        <row r="13">
          <cell r="A13" t="str">
            <v>КАША ВЯЗКАЯ МОЛОЧНАЯ КУКУРУЗНАЯ</v>
          </cell>
          <cell r="B13">
            <v>160</v>
          </cell>
          <cell r="C13" t="str">
            <v>200/10</v>
          </cell>
          <cell r="D13">
            <v>160</v>
          </cell>
          <cell r="E13">
            <v>4.6323809523809523</v>
          </cell>
          <cell r="F13">
            <v>8.5180952380952384</v>
          </cell>
          <cell r="G13">
            <v>25.508571428571425</v>
          </cell>
          <cell r="H13">
            <v>198.0952380952381</v>
          </cell>
          <cell r="I13">
            <v>7.6190476190476197E-2</v>
          </cell>
          <cell r="J13">
            <v>34.6</v>
          </cell>
          <cell r="K13">
            <v>0.73142857142857143</v>
          </cell>
          <cell r="L13">
            <v>41.752380952380953</v>
          </cell>
          <cell r="M13">
            <v>0</v>
          </cell>
          <cell r="N13">
            <v>101.62285714285714</v>
          </cell>
          <cell r="O13">
            <v>119.40571428571428</v>
          </cell>
          <cell r="P13">
            <v>28.358095238095238</v>
          </cell>
          <cell r="Q13">
            <v>0.61714285714285722</v>
          </cell>
          <cell r="R13">
            <v>0.9</v>
          </cell>
          <cell r="S13">
            <v>0</v>
          </cell>
          <cell r="T13">
            <v>13</v>
          </cell>
          <cell r="U13">
            <v>0</v>
          </cell>
          <cell r="V13">
            <v>175</v>
          </cell>
        </row>
        <row r="14">
          <cell r="D14">
            <v>210</v>
          </cell>
          <cell r="E14">
            <v>6.08</v>
          </cell>
          <cell r="F14">
            <v>11.18</v>
          </cell>
          <cell r="G14">
            <v>33.479999999999997</v>
          </cell>
          <cell r="H14">
            <v>260</v>
          </cell>
          <cell r="I14">
            <v>0.1</v>
          </cell>
          <cell r="K14">
            <v>0.96</v>
          </cell>
          <cell r="L14">
            <v>54.8</v>
          </cell>
          <cell r="N14">
            <v>133.38</v>
          </cell>
          <cell r="O14">
            <v>156.72</v>
          </cell>
          <cell r="P14">
            <v>37.22</v>
          </cell>
          <cell r="Q14">
            <v>0.81</v>
          </cell>
        </row>
        <row r="15">
          <cell r="A15" t="str">
            <v>КАША ЖИДКАЯ  МОЛОЧНАЯ ПШЕННАЯ</v>
          </cell>
          <cell r="B15">
            <v>180</v>
          </cell>
          <cell r="C15" t="str">
            <v>200/10/10</v>
          </cell>
          <cell r="D15">
            <v>180</v>
          </cell>
          <cell r="E15">
            <v>4.999090909090909</v>
          </cell>
          <cell r="F15">
            <v>8.7709090909090914</v>
          </cell>
          <cell r="G15">
            <v>34.658181818181816</v>
          </cell>
          <cell r="H15">
            <v>238.09090909090909</v>
          </cell>
          <cell r="I15">
            <v>6.545454545454546E-2</v>
          </cell>
          <cell r="K15">
            <v>0.95727272727272728</v>
          </cell>
          <cell r="L15">
            <v>47.454545454545453</v>
          </cell>
          <cell r="M15">
            <v>0</v>
          </cell>
          <cell r="N15">
            <v>109.69363636363636</v>
          </cell>
          <cell r="O15">
            <v>96.700909090909093</v>
          </cell>
          <cell r="P15">
            <v>16.609090909090909</v>
          </cell>
          <cell r="Q15">
            <v>0.40909090909090912</v>
          </cell>
          <cell r="V15">
            <v>181</v>
          </cell>
        </row>
        <row r="16">
          <cell r="D16">
            <v>220</v>
          </cell>
          <cell r="E16">
            <v>6.11</v>
          </cell>
          <cell r="F16">
            <v>10.72</v>
          </cell>
          <cell r="G16">
            <v>42.36</v>
          </cell>
          <cell r="H16">
            <v>291</v>
          </cell>
          <cell r="I16">
            <v>0.08</v>
          </cell>
          <cell r="K16">
            <v>1.17</v>
          </cell>
          <cell r="L16">
            <v>58</v>
          </cell>
          <cell r="N16">
            <v>134.07</v>
          </cell>
          <cell r="O16">
            <v>118.19</v>
          </cell>
          <cell r="P16">
            <v>20.3</v>
          </cell>
          <cell r="Q16">
            <v>0.5</v>
          </cell>
        </row>
        <row r="17">
          <cell r="A17" t="str">
            <v xml:space="preserve">МАКАРОННЫЕ ОТВАРНЫЕ </v>
          </cell>
          <cell r="B17">
            <v>150</v>
          </cell>
          <cell r="C17" t="str">
            <v>100/5</v>
          </cell>
          <cell r="D17">
            <v>150</v>
          </cell>
          <cell r="E17">
            <v>5.52</v>
          </cell>
          <cell r="F17">
            <v>4.5199999999999996</v>
          </cell>
          <cell r="G17">
            <v>26.45</v>
          </cell>
          <cell r="H17">
            <v>168.45</v>
          </cell>
          <cell r="I17">
            <v>5.7142857142857141E-2</v>
          </cell>
          <cell r="J17">
            <v>0.8</v>
          </cell>
          <cell r="K17">
            <v>0</v>
          </cell>
          <cell r="L17">
            <v>28.571428571428573</v>
          </cell>
          <cell r="M17">
            <v>0</v>
          </cell>
          <cell r="N17">
            <v>12.142857142857142</v>
          </cell>
          <cell r="O17">
            <v>37.571428571428569</v>
          </cell>
          <cell r="P17">
            <v>8.1428571428571423</v>
          </cell>
          <cell r="Q17">
            <v>0.81428571428571417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309</v>
          </cell>
        </row>
        <row r="18">
          <cell r="A18" t="str">
            <v>МАКАРОНЫ С СЫРОМ</v>
          </cell>
          <cell r="D18">
            <v>105</v>
          </cell>
          <cell r="E18">
            <v>3.82</v>
          </cell>
          <cell r="F18">
            <v>4.05</v>
          </cell>
          <cell r="G18">
            <v>21.32</v>
          </cell>
          <cell r="H18">
            <v>137</v>
          </cell>
          <cell r="I18">
            <v>0.04</v>
          </cell>
          <cell r="K18">
            <v>0</v>
          </cell>
          <cell r="L18">
            <v>20</v>
          </cell>
          <cell r="N18">
            <v>8.5</v>
          </cell>
          <cell r="O18">
            <v>26.3</v>
          </cell>
          <cell r="P18">
            <v>5.7</v>
          </cell>
          <cell r="Q18">
            <v>0.56999999999999995</v>
          </cell>
        </row>
        <row r="19">
          <cell r="A19" t="str">
            <v xml:space="preserve">ОМЛЕТ НАТУРАЛЬНЫЙ </v>
          </cell>
          <cell r="B19">
            <v>150</v>
          </cell>
          <cell r="C19" t="str">
            <v>53/5</v>
          </cell>
          <cell r="D19">
            <v>150</v>
          </cell>
          <cell r="E19">
            <v>13.939655172413794</v>
          </cell>
          <cell r="F19">
            <v>24.827586206896552</v>
          </cell>
          <cell r="G19">
            <v>2.6379310344827585</v>
          </cell>
          <cell r="H19">
            <v>289.65517241379308</v>
          </cell>
          <cell r="I19">
            <v>0.10344827586206896</v>
          </cell>
          <cell r="J19">
            <v>32</v>
          </cell>
          <cell r="K19">
            <v>0.25862068965517243</v>
          </cell>
          <cell r="L19">
            <v>324.56896551724139</v>
          </cell>
          <cell r="M19">
            <v>26</v>
          </cell>
          <cell r="N19">
            <v>103.08620689655173</v>
          </cell>
          <cell r="O19">
            <v>225.80172413793105</v>
          </cell>
          <cell r="P19">
            <v>16.137931034482758</v>
          </cell>
          <cell r="Q19">
            <v>2.6379310344827585</v>
          </cell>
          <cell r="R19">
            <v>5.7</v>
          </cell>
          <cell r="S19">
            <v>0</v>
          </cell>
          <cell r="T19">
            <v>70</v>
          </cell>
          <cell r="U19">
            <v>0.8</v>
          </cell>
          <cell r="V19">
            <v>210</v>
          </cell>
        </row>
        <row r="20">
          <cell r="A20" t="str">
            <v>ГОРОШИЦА</v>
          </cell>
          <cell r="D20">
            <v>58</v>
          </cell>
          <cell r="E20">
            <v>5.39</v>
          </cell>
          <cell r="F20">
            <v>9.6</v>
          </cell>
          <cell r="G20">
            <v>1.02</v>
          </cell>
          <cell r="H20">
            <v>112</v>
          </cell>
          <cell r="I20">
            <v>0.04</v>
          </cell>
          <cell r="K20">
            <v>0.1</v>
          </cell>
          <cell r="L20">
            <v>125.5</v>
          </cell>
          <cell r="N20">
            <v>39.86</v>
          </cell>
          <cell r="O20">
            <v>87.31</v>
          </cell>
          <cell r="P20">
            <v>6.24</v>
          </cell>
          <cell r="Q20">
            <v>1.02</v>
          </cell>
        </row>
        <row r="21">
          <cell r="A21" t="str">
            <v>ЗАПЕКАНКА ИЗ ТВОРОГА С ЯБЛОЧНЫМ СОУСОМ</v>
          </cell>
          <cell r="B21">
            <v>180</v>
          </cell>
          <cell r="C21" t="str">
            <v>100/20</v>
          </cell>
          <cell r="D21">
            <v>180</v>
          </cell>
          <cell r="E21">
            <v>19.845000000000002</v>
          </cell>
          <cell r="F21">
            <v>13.657500000000002</v>
          </cell>
          <cell r="G21">
            <v>30.622499999999995</v>
          </cell>
          <cell r="H21">
            <v>324</v>
          </cell>
          <cell r="I21">
            <v>7.1999999999999995E-2</v>
          </cell>
          <cell r="J21">
            <v>16</v>
          </cell>
          <cell r="K21">
            <v>0.9</v>
          </cell>
          <cell r="L21">
            <v>83.474999999999994</v>
          </cell>
          <cell r="M21">
            <v>0</v>
          </cell>
          <cell r="N21">
            <v>175.815</v>
          </cell>
          <cell r="O21">
            <v>243.5625</v>
          </cell>
          <cell r="P21">
            <v>27.9</v>
          </cell>
          <cell r="Q21">
            <v>1.2825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223</v>
          </cell>
        </row>
        <row r="22">
          <cell r="D22">
            <v>80</v>
          </cell>
          <cell r="E22">
            <v>8.82</v>
          </cell>
          <cell r="F22">
            <v>6.07</v>
          </cell>
          <cell r="G22">
            <v>13.61</v>
          </cell>
          <cell r="H22">
            <v>144</v>
          </cell>
          <cell r="I22">
            <v>3.2000000000000001E-2</v>
          </cell>
          <cell r="K22">
            <v>0.4</v>
          </cell>
          <cell r="L22">
            <v>37.1</v>
          </cell>
          <cell r="N22">
            <v>78.14</v>
          </cell>
          <cell r="O22">
            <v>108.25</v>
          </cell>
          <cell r="P22">
            <v>12.4</v>
          </cell>
          <cell r="Q22">
            <v>0.56999999999999995</v>
          </cell>
        </row>
        <row r="23">
          <cell r="A23" t="str">
            <v xml:space="preserve">ПУДИНГ ИЗ ТВОРОГА (ЗАПЕЧЕННЫЙ) </v>
          </cell>
          <cell r="B23">
            <v>160</v>
          </cell>
          <cell r="C23" t="str">
            <v>50/20</v>
          </cell>
          <cell r="D23">
            <v>160</v>
          </cell>
          <cell r="E23">
            <v>16.48</v>
          </cell>
          <cell r="F23">
            <v>13.919999999999998</v>
          </cell>
          <cell r="G23">
            <v>28.48</v>
          </cell>
          <cell r="H23">
            <v>306</v>
          </cell>
          <cell r="I23">
            <v>0.10400000000000001</v>
          </cell>
          <cell r="J23">
            <v>16</v>
          </cell>
          <cell r="K23">
            <v>0.42000000000000004</v>
          </cell>
          <cell r="L23">
            <v>83.8</v>
          </cell>
          <cell r="M23">
            <v>0</v>
          </cell>
          <cell r="N23">
            <v>170.72</v>
          </cell>
          <cell r="O23">
            <v>224.08</v>
          </cell>
          <cell r="P23">
            <v>29.82</v>
          </cell>
          <cell r="Q23">
            <v>1.18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222</v>
          </cell>
        </row>
        <row r="24">
          <cell r="A24" t="str">
            <v xml:space="preserve">ЗАПЕКАНКА ИЗ ТВОРОГА </v>
          </cell>
          <cell r="D24">
            <v>80</v>
          </cell>
          <cell r="E24">
            <v>8.24</v>
          </cell>
          <cell r="F24">
            <v>6.96</v>
          </cell>
          <cell r="G24">
            <v>14.24</v>
          </cell>
          <cell r="H24">
            <v>153</v>
          </cell>
          <cell r="I24">
            <v>5.1999999999999998E-2</v>
          </cell>
          <cell r="K24">
            <v>0.21</v>
          </cell>
          <cell r="L24">
            <v>41.9</v>
          </cell>
          <cell r="N24">
            <v>85.36</v>
          </cell>
          <cell r="O24">
            <v>112.04</v>
          </cell>
          <cell r="P24">
            <v>14.91</v>
          </cell>
          <cell r="Q24">
            <v>0.59</v>
          </cell>
        </row>
        <row r="25">
          <cell r="A25" t="str">
            <v>ЗАПЕКАНКА ИЗ ТВОРОГА (130/20)</v>
          </cell>
          <cell r="B25">
            <v>200</v>
          </cell>
          <cell r="C25" t="str">
            <v>50/20</v>
          </cell>
          <cell r="D25">
            <v>200</v>
          </cell>
          <cell r="E25">
            <v>29.228571428571428</v>
          </cell>
          <cell r="F25">
            <v>22.114285714285714</v>
          </cell>
          <cell r="G25">
            <v>62</v>
          </cell>
          <cell r="H25">
            <v>540</v>
          </cell>
          <cell r="I25">
            <v>0.12000000000000001</v>
          </cell>
          <cell r="K25">
            <v>0.94285714285714284</v>
          </cell>
          <cell r="L25">
            <v>130</v>
          </cell>
          <cell r="M25">
            <v>0</v>
          </cell>
          <cell r="N25">
            <v>391.17142857142858</v>
          </cell>
          <cell r="O25">
            <v>430.31428571428575</v>
          </cell>
          <cell r="P25">
            <v>53.114285714285714</v>
          </cell>
          <cell r="Q25">
            <v>1.2857142857142858</v>
          </cell>
          <cell r="V25">
            <v>223</v>
          </cell>
        </row>
        <row r="26">
          <cell r="A26" t="str">
            <v>ЗАПЕКАНКА ИЗ ТВОРОГА (150/20)</v>
          </cell>
          <cell r="D26">
            <v>70</v>
          </cell>
          <cell r="E26">
            <v>10.23</v>
          </cell>
          <cell r="F26">
            <v>7.74</v>
          </cell>
          <cell r="G26">
            <v>19.600000000000001</v>
          </cell>
          <cell r="H26">
            <v>189</v>
          </cell>
          <cell r="I26">
            <v>4.2000000000000003E-2</v>
          </cell>
          <cell r="K26">
            <v>0.33</v>
          </cell>
          <cell r="L26">
            <v>45.5</v>
          </cell>
          <cell r="N26">
            <v>136.91</v>
          </cell>
          <cell r="O26">
            <v>150.61000000000001</v>
          </cell>
          <cell r="P26">
            <v>18.59</v>
          </cell>
          <cell r="Q26">
            <v>0.45</v>
          </cell>
        </row>
        <row r="27">
          <cell r="A27" t="str">
            <v>РИС ОТВАРНОЙ</v>
          </cell>
          <cell r="B27">
            <v>150</v>
          </cell>
          <cell r="C27">
            <v>1000</v>
          </cell>
          <cell r="D27">
            <v>150</v>
          </cell>
          <cell r="E27">
            <v>3.6509999999999998</v>
          </cell>
          <cell r="F27">
            <v>5.3745000000000003</v>
          </cell>
          <cell r="G27">
            <v>36.683999999999997</v>
          </cell>
          <cell r="H27">
            <v>209.7</v>
          </cell>
          <cell r="I27">
            <v>2.5500000000000002E-2</v>
          </cell>
          <cell r="J27">
            <v>1.8</v>
          </cell>
          <cell r="K27">
            <v>0</v>
          </cell>
          <cell r="L27">
            <v>0</v>
          </cell>
          <cell r="M27">
            <v>1.3</v>
          </cell>
          <cell r="N27">
            <v>1.365</v>
          </cell>
          <cell r="O27">
            <v>60.945</v>
          </cell>
          <cell r="P27">
            <v>16.335000000000001</v>
          </cell>
          <cell r="Q27">
            <v>0.52649999999999997</v>
          </cell>
          <cell r="R27">
            <v>0.6</v>
          </cell>
          <cell r="S27">
            <v>0</v>
          </cell>
          <cell r="T27">
            <v>21</v>
          </cell>
          <cell r="U27">
            <v>0</v>
          </cell>
          <cell r="V27">
            <v>304</v>
          </cell>
        </row>
        <row r="28">
          <cell r="D28">
            <v>1000</v>
          </cell>
          <cell r="E28">
            <v>24.34</v>
          </cell>
          <cell r="F28">
            <v>35.83</v>
          </cell>
          <cell r="G28">
            <v>244.56</v>
          </cell>
          <cell r="H28">
            <v>1398</v>
          </cell>
          <cell r="I28">
            <v>0.17</v>
          </cell>
          <cell r="K28">
            <v>0</v>
          </cell>
          <cell r="L28">
            <v>0</v>
          </cell>
          <cell r="N28">
            <v>9.1</v>
          </cell>
          <cell r="O28">
            <v>406.3</v>
          </cell>
          <cell r="P28">
            <v>108.9</v>
          </cell>
          <cell r="Q28">
            <v>3.51</v>
          </cell>
        </row>
        <row r="29">
          <cell r="A29" t="str">
            <v>КАРТОФЕЛЬ ОТВАРНОЙ</v>
          </cell>
          <cell r="B29">
            <v>150</v>
          </cell>
          <cell r="C29">
            <v>1000</v>
          </cell>
          <cell r="D29">
            <v>150</v>
          </cell>
          <cell r="E29">
            <v>2.859</v>
          </cell>
          <cell r="F29">
            <v>4.3185000000000002</v>
          </cell>
          <cell r="G29">
            <v>23.012999999999998</v>
          </cell>
          <cell r="H29">
            <v>142.35</v>
          </cell>
          <cell r="I29">
            <v>0.153</v>
          </cell>
          <cell r="J29">
            <v>5</v>
          </cell>
          <cell r="K29">
            <v>21</v>
          </cell>
          <cell r="L29">
            <v>0</v>
          </cell>
          <cell r="M29">
            <v>2</v>
          </cell>
          <cell r="N29">
            <v>14.64</v>
          </cell>
          <cell r="O29">
            <v>79.724999999999994</v>
          </cell>
          <cell r="P29">
            <v>29.324999999999999</v>
          </cell>
          <cell r="Q29">
            <v>1.1565000000000001</v>
          </cell>
          <cell r="R29">
            <v>2.7</v>
          </cell>
          <cell r="S29">
            <v>0</v>
          </cell>
          <cell r="T29">
            <v>0.8</v>
          </cell>
          <cell r="U29">
            <v>0</v>
          </cell>
          <cell r="V29">
            <v>310</v>
          </cell>
        </row>
        <row r="30">
          <cell r="D30">
            <v>1000</v>
          </cell>
          <cell r="E30">
            <v>19.059999999999999</v>
          </cell>
          <cell r="F30">
            <v>28.79</v>
          </cell>
          <cell r="G30">
            <v>153.41999999999999</v>
          </cell>
          <cell r="H30">
            <v>949</v>
          </cell>
          <cell r="I30">
            <v>1.02</v>
          </cell>
          <cell r="K30">
            <v>140</v>
          </cell>
          <cell r="L30">
            <v>0</v>
          </cell>
          <cell r="N30">
            <v>97.6</v>
          </cell>
          <cell r="O30">
            <v>531.5</v>
          </cell>
          <cell r="P30">
            <v>195.5</v>
          </cell>
          <cell r="Q30">
            <v>7.71</v>
          </cell>
        </row>
        <row r="31">
          <cell r="A31" t="str">
            <v>ПЮРЕ КАРТОФЕЛЬНОЕ</v>
          </cell>
          <cell r="B31">
            <v>150</v>
          </cell>
          <cell r="C31">
            <v>1000</v>
          </cell>
          <cell r="D31">
            <v>150</v>
          </cell>
          <cell r="E31">
            <v>3.0644999999999998</v>
          </cell>
          <cell r="F31">
            <v>4.8014999999999999</v>
          </cell>
          <cell r="G31">
            <v>20.439</v>
          </cell>
          <cell r="H31">
            <v>137.25</v>
          </cell>
          <cell r="I31">
            <v>0.13950000000000001</v>
          </cell>
          <cell r="J31">
            <v>3.4</v>
          </cell>
          <cell r="K31">
            <v>18.160499999999999</v>
          </cell>
          <cell r="L31">
            <v>0</v>
          </cell>
          <cell r="M31">
            <v>3</v>
          </cell>
          <cell r="N31">
            <v>36.975000000000001</v>
          </cell>
          <cell r="O31">
            <v>86.594999999999999</v>
          </cell>
          <cell r="P31">
            <v>27.75</v>
          </cell>
          <cell r="Q31">
            <v>1.0095000000000001</v>
          </cell>
          <cell r="R31">
            <v>2.5</v>
          </cell>
          <cell r="S31">
            <v>0</v>
          </cell>
          <cell r="T31">
            <v>2.2000000000000002</v>
          </cell>
          <cell r="U31">
            <v>0</v>
          </cell>
          <cell r="V31">
            <v>312</v>
          </cell>
        </row>
        <row r="32">
          <cell r="A32" t="str">
            <v>СОУС МОЛОЧНЫЙ НАТУРАЛЬНЫЙ</v>
          </cell>
          <cell r="D32">
            <v>1000</v>
          </cell>
          <cell r="E32">
            <v>20.43</v>
          </cell>
          <cell r="F32">
            <v>32.01</v>
          </cell>
          <cell r="G32">
            <v>136.26</v>
          </cell>
          <cell r="H32">
            <v>915</v>
          </cell>
          <cell r="I32">
            <v>0.93</v>
          </cell>
          <cell r="K32">
            <v>121.07</v>
          </cell>
          <cell r="L32">
            <v>0</v>
          </cell>
          <cell r="N32">
            <v>246.5</v>
          </cell>
          <cell r="O32">
            <v>577.29999999999995</v>
          </cell>
          <cell r="P32">
            <v>185</v>
          </cell>
          <cell r="Q32">
            <v>6.73</v>
          </cell>
        </row>
        <row r="33">
          <cell r="A33" t="str">
            <v>ЯБЛОКО ФАРШИРОВАННОЕ  С ТВОРОГОМ</v>
          </cell>
          <cell r="B33">
            <v>150</v>
          </cell>
          <cell r="C33">
            <v>1000</v>
          </cell>
          <cell r="D33">
            <v>150</v>
          </cell>
          <cell r="E33">
            <v>15.01</v>
          </cell>
          <cell r="F33">
            <v>1.49</v>
          </cell>
          <cell r="G33">
            <v>29.18</v>
          </cell>
          <cell r="H33">
            <v>187</v>
          </cell>
          <cell r="I33">
            <v>0.05</v>
          </cell>
          <cell r="J33">
            <v>9.9</v>
          </cell>
          <cell r="K33">
            <v>3.94</v>
          </cell>
          <cell r="L33">
            <v>20</v>
          </cell>
          <cell r="M33">
            <v>0.4</v>
          </cell>
          <cell r="N33">
            <v>97.2</v>
          </cell>
          <cell r="O33">
            <v>147.4</v>
          </cell>
          <cell r="P33">
            <v>23.5</v>
          </cell>
          <cell r="Q33">
            <v>2.09</v>
          </cell>
          <cell r="R33">
            <v>0</v>
          </cell>
          <cell r="S33">
            <v>4</v>
          </cell>
          <cell r="T33">
            <v>36</v>
          </cell>
          <cell r="U33">
            <v>0.5</v>
          </cell>
          <cell r="V33">
            <v>373</v>
          </cell>
        </row>
        <row r="34">
          <cell r="A34" t="str">
            <v>СОУС СМЕТАННЫЙ</v>
          </cell>
          <cell r="D34">
            <v>150</v>
          </cell>
          <cell r="E34">
            <v>15.01</v>
          </cell>
          <cell r="F34">
            <v>1.49</v>
          </cell>
          <cell r="G34">
            <v>29.18</v>
          </cell>
          <cell r="H34">
            <v>187</v>
          </cell>
          <cell r="I34">
            <v>0.05</v>
          </cell>
          <cell r="K34">
            <v>3.94</v>
          </cell>
          <cell r="L34">
            <v>20</v>
          </cell>
          <cell r="N34">
            <v>97.2</v>
          </cell>
          <cell r="O34">
            <v>147.4</v>
          </cell>
          <cell r="P34">
            <v>23.5</v>
          </cell>
          <cell r="Q34">
            <v>2.09</v>
          </cell>
        </row>
        <row r="35">
          <cell r="A35" t="str">
            <v>КАПУСТА ТУШЕНАЯ (СВЕЖАЯ)</v>
          </cell>
          <cell r="B35">
            <v>150</v>
          </cell>
          <cell r="C35">
            <v>1000</v>
          </cell>
          <cell r="D35">
            <v>150</v>
          </cell>
          <cell r="E35">
            <v>3.0975000000000001</v>
          </cell>
          <cell r="F35">
            <v>4.8555000000000001</v>
          </cell>
          <cell r="G35">
            <v>14.140499999999999</v>
          </cell>
          <cell r="H35">
            <v>112.65</v>
          </cell>
          <cell r="I35">
            <v>4.0500000000000001E-2</v>
          </cell>
          <cell r="J35">
            <v>2.5</v>
          </cell>
          <cell r="K35">
            <v>25.742999999999999</v>
          </cell>
          <cell r="L35">
            <v>0</v>
          </cell>
          <cell r="M35">
            <v>0</v>
          </cell>
          <cell r="N35">
            <v>83.174999999999997</v>
          </cell>
          <cell r="O35">
            <v>60.21</v>
          </cell>
          <cell r="P35">
            <v>30.975000000000001</v>
          </cell>
          <cell r="Q35">
            <v>1.212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321</v>
          </cell>
        </row>
        <row r="36">
          <cell r="A36" t="str">
            <v>СОУС КРАСНЫЙ ОСНОВНОЙ</v>
          </cell>
          <cell r="D36">
            <v>1000</v>
          </cell>
          <cell r="E36">
            <v>20.65</v>
          </cell>
          <cell r="F36">
            <v>32.369999999999997</v>
          </cell>
          <cell r="G36">
            <v>94.27</v>
          </cell>
          <cell r="H36">
            <v>751</v>
          </cell>
          <cell r="I36">
            <v>0.27</v>
          </cell>
          <cell r="K36">
            <v>171.62</v>
          </cell>
          <cell r="L36">
            <v>0</v>
          </cell>
          <cell r="N36">
            <v>554.5</v>
          </cell>
          <cell r="O36">
            <v>401.4</v>
          </cell>
          <cell r="P36">
            <v>206.5</v>
          </cell>
          <cell r="Q36">
            <v>8.08</v>
          </cell>
        </row>
        <row r="37">
          <cell r="A37" t="str">
            <v>КАША ИЗ РИСА И ГРЕЧКИ ( ЧЕБУРАШКА)</v>
          </cell>
          <cell r="B37">
            <v>200</v>
          </cell>
          <cell r="C37" t="str">
            <v>200/10/10</v>
          </cell>
          <cell r="D37">
            <v>200</v>
          </cell>
          <cell r="E37">
            <v>8.9</v>
          </cell>
          <cell r="F37">
            <v>11.06</v>
          </cell>
          <cell r="G37">
            <v>21.818181818181817</v>
          </cell>
          <cell r="H37">
            <v>240.53</v>
          </cell>
          <cell r="I37">
            <v>0.12727272727272729</v>
          </cell>
          <cell r="K37">
            <v>0.87272727272727268</v>
          </cell>
          <cell r="L37">
            <v>49.81818181818182</v>
          </cell>
          <cell r="M37">
            <v>0</v>
          </cell>
          <cell r="N37">
            <v>133.69999999999999</v>
          </cell>
          <cell r="O37">
            <v>201.18181818181819</v>
          </cell>
          <cell r="P37">
            <v>40.299999999999997</v>
          </cell>
          <cell r="Q37">
            <v>2.1545454545454548</v>
          </cell>
          <cell r="V37" t="str">
            <v>РР</v>
          </cell>
        </row>
        <row r="38">
          <cell r="A38" t="str">
            <v>СОУС БЕЛЫЙ ОСНОВНОЙ</v>
          </cell>
          <cell r="D38">
            <v>220</v>
          </cell>
          <cell r="E38">
            <v>9.8000000000000007</v>
          </cell>
          <cell r="F38">
            <v>11.06</v>
          </cell>
          <cell r="G38">
            <v>24</v>
          </cell>
          <cell r="H38">
            <v>359</v>
          </cell>
          <cell r="I38">
            <v>0.14000000000000001</v>
          </cell>
          <cell r="K38">
            <v>0.96</v>
          </cell>
          <cell r="L38">
            <v>54.8</v>
          </cell>
          <cell r="N38">
            <v>147.07</v>
          </cell>
          <cell r="O38">
            <v>221.3</v>
          </cell>
          <cell r="P38">
            <v>44.33</v>
          </cell>
          <cell r="Q38">
            <v>2.37</v>
          </cell>
        </row>
        <row r="39">
          <cell r="A39" t="str">
            <v>ЗАПЕКАНКА РИСОВАЯ С ТВОРОГОМ</v>
          </cell>
          <cell r="B39">
            <v>150</v>
          </cell>
          <cell r="C39">
            <v>150</v>
          </cell>
          <cell r="D39">
            <v>150</v>
          </cell>
          <cell r="E39">
            <v>8.6374999999999993</v>
          </cell>
          <cell r="F39">
            <v>6.6749999999999998</v>
          </cell>
          <cell r="G39">
            <v>62</v>
          </cell>
          <cell r="H39">
            <v>295</v>
          </cell>
          <cell r="I39">
            <v>0.05</v>
          </cell>
          <cell r="J39">
            <v>4.3</v>
          </cell>
          <cell r="K39">
            <v>0.3</v>
          </cell>
          <cell r="L39">
            <v>30</v>
          </cell>
          <cell r="M39">
            <v>0</v>
          </cell>
          <cell r="N39">
            <v>124.9</v>
          </cell>
          <cell r="O39">
            <v>163.85000000000002</v>
          </cell>
          <cell r="P39">
            <v>31.637499999999999</v>
          </cell>
          <cell r="Q39">
            <v>0.76249999999999996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188</v>
          </cell>
        </row>
        <row r="40">
          <cell r="D40">
            <v>120</v>
          </cell>
          <cell r="E40">
            <v>6.91</v>
          </cell>
          <cell r="F40">
            <v>5.34</v>
          </cell>
          <cell r="G40">
            <v>30.53</v>
          </cell>
          <cell r="H40">
            <v>236</v>
          </cell>
          <cell r="I40">
            <v>0.04</v>
          </cell>
          <cell r="J40">
            <v>0.11</v>
          </cell>
          <cell r="K40">
            <v>0.24</v>
          </cell>
          <cell r="L40">
            <v>24</v>
          </cell>
          <cell r="N40">
            <v>99.92</v>
          </cell>
          <cell r="O40">
            <v>131.08000000000001</v>
          </cell>
          <cell r="P40">
            <v>25.31</v>
          </cell>
          <cell r="Q40">
            <v>0.61</v>
          </cell>
          <cell r="R40">
            <v>132.94</v>
          </cell>
        </row>
        <row r="41">
          <cell r="B41">
            <v>150</v>
          </cell>
          <cell r="C41">
            <v>150</v>
          </cell>
          <cell r="D41">
            <v>150</v>
          </cell>
          <cell r="E41">
            <v>8.6374999999999993</v>
          </cell>
          <cell r="F41">
            <v>6.6749999999999998</v>
          </cell>
          <cell r="G41">
            <v>62</v>
          </cell>
          <cell r="H41">
            <v>295</v>
          </cell>
          <cell r="I41">
            <v>0.05</v>
          </cell>
          <cell r="J41">
            <v>4.3</v>
          </cell>
          <cell r="K41">
            <v>0.3</v>
          </cell>
          <cell r="L41">
            <v>30</v>
          </cell>
          <cell r="M41">
            <v>0</v>
          </cell>
          <cell r="N41">
            <v>124.9</v>
          </cell>
          <cell r="O41">
            <v>163.85000000000002</v>
          </cell>
          <cell r="P41">
            <v>31.637499999999999</v>
          </cell>
          <cell r="Q41">
            <v>0.76249999999999996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188</v>
          </cell>
        </row>
        <row r="42">
          <cell r="D42">
            <v>120</v>
          </cell>
          <cell r="E42">
            <v>6.91</v>
          </cell>
          <cell r="F42">
            <v>5.34</v>
          </cell>
          <cell r="G42">
            <v>30.53</v>
          </cell>
          <cell r="H42">
            <v>236</v>
          </cell>
          <cell r="I42">
            <v>0.04</v>
          </cell>
          <cell r="J42">
            <v>0.11</v>
          </cell>
          <cell r="K42">
            <v>0.24</v>
          </cell>
          <cell r="L42">
            <v>24</v>
          </cell>
          <cell r="N42">
            <v>99.92</v>
          </cell>
          <cell r="O42">
            <v>131.08000000000001</v>
          </cell>
          <cell r="P42">
            <v>25.31</v>
          </cell>
          <cell r="Q42">
            <v>0.61</v>
          </cell>
          <cell r="R42">
            <v>132.94</v>
          </cell>
        </row>
        <row r="43">
          <cell r="B43">
            <v>150</v>
          </cell>
          <cell r="C43">
            <v>150</v>
          </cell>
          <cell r="D43">
            <v>150</v>
          </cell>
          <cell r="E43">
            <v>8.6374999999999993</v>
          </cell>
          <cell r="F43">
            <v>6.6749999999999998</v>
          </cell>
          <cell r="G43">
            <v>62</v>
          </cell>
          <cell r="H43">
            <v>295</v>
          </cell>
          <cell r="I43">
            <v>0.05</v>
          </cell>
          <cell r="J43">
            <v>4.3</v>
          </cell>
          <cell r="K43">
            <v>0.3</v>
          </cell>
          <cell r="L43">
            <v>30</v>
          </cell>
          <cell r="M43">
            <v>0</v>
          </cell>
          <cell r="N43">
            <v>124.9</v>
          </cell>
          <cell r="O43">
            <v>163.85000000000002</v>
          </cell>
          <cell r="P43">
            <v>31.637499999999999</v>
          </cell>
          <cell r="Q43">
            <v>0.76249999999999996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188</v>
          </cell>
        </row>
        <row r="44">
          <cell r="D44">
            <v>120</v>
          </cell>
          <cell r="E44">
            <v>6.91</v>
          </cell>
          <cell r="F44">
            <v>5.34</v>
          </cell>
          <cell r="G44">
            <v>30.53</v>
          </cell>
          <cell r="H44">
            <v>236</v>
          </cell>
          <cell r="I44">
            <v>0.04</v>
          </cell>
          <cell r="J44">
            <v>0.11</v>
          </cell>
          <cell r="K44">
            <v>0.24</v>
          </cell>
          <cell r="L44">
            <v>24</v>
          </cell>
          <cell r="N44">
            <v>99.92</v>
          </cell>
          <cell r="O44">
            <v>131.08000000000001</v>
          </cell>
          <cell r="P44">
            <v>25.31</v>
          </cell>
          <cell r="Q44">
            <v>0.61</v>
          </cell>
          <cell r="R44">
            <v>132.94</v>
          </cell>
        </row>
        <row r="45">
          <cell r="B45">
            <v>150</v>
          </cell>
          <cell r="C45">
            <v>150</v>
          </cell>
          <cell r="D45">
            <v>150</v>
          </cell>
          <cell r="E45">
            <v>8.6374999999999993</v>
          </cell>
          <cell r="F45">
            <v>6.6749999999999998</v>
          </cell>
          <cell r="G45">
            <v>62</v>
          </cell>
          <cell r="H45">
            <v>295</v>
          </cell>
          <cell r="I45">
            <v>0.05</v>
          </cell>
          <cell r="J45">
            <v>4.3</v>
          </cell>
          <cell r="K45">
            <v>0.3</v>
          </cell>
          <cell r="L45">
            <v>30</v>
          </cell>
          <cell r="M45">
            <v>0</v>
          </cell>
          <cell r="N45">
            <v>124.9</v>
          </cell>
          <cell r="O45">
            <v>163.85000000000002</v>
          </cell>
          <cell r="P45">
            <v>31.637499999999999</v>
          </cell>
          <cell r="Q45">
            <v>0.76249999999999996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188</v>
          </cell>
        </row>
        <row r="46">
          <cell r="D46">
            <v>120</v>
          </cell>
          <cell r="E46">
            <v>6.91</v>
          </cell>
          <cell r="F46">
            <v>5.34</v>
          </cell>
          <cell r="G46">
            <v>30.53</v>
          </cell>
          <cell r="H46">
            <v>236</v>
          </cell>
          <cell r="I46">
            <v>0.04</v>
          </cell>
          <cell r="J46">
            <v>0.11</v>
          </cell>
          <cell r="K46">
            <v>0.24</v>
          </cell>
          <cell r="L46">
            <v>24</v>
          </cell>
          <cell r="N46">
            <v>99.92</v>
          </cell>
          <cell r="O46">
            <v>131.08000000000001</v>
          </cell>
          <cell r="P46">
            <v>25.31</v>
          </cell>
          <cell r="Q46">
            <v>0.61</v>
          </cell>
          <cell r="R46">
            <v>132.94</v>
          </cell>
        </row>
        <row r="47">
          <cell r="B47">
            <v>150</v>
          </cell>
          <cell r="C47">
            <v>150</v>
          </cell>
          <cell r="D47">
            <v>150</v>
          </cell>
          <cell r="E47">
            <v>8.6374999999999993</v>
          </cell>
          <cell r="F47">
            <v>6.6749999999999998</v>
          </cell>
          <cell r="G47">
            <v>62</v>
          </cell>
          <cell r="H47">
            <v>295</v>
          </cell>
          <cell r="I47">
            <v>0.05</v>
          </cell>
          <cell r="J47">
            <v>4.3</v>
          </cell>
          <cell r="K47">
            <v>0.3</v>
          </cell>
          <cell r="L47">
            <v>30</v>
          </cell>
          <cell r="M47">
            <v>0</v>
          </cell>
          <cell r="N47">
            <v>124.9</v>
          </cell>
          <cell r="O47">
            <v>163.85000000000002</v>
          </cell>
          <cell r="P47">
            <v>31.637499999999999</v>
          </cell>
          <cell r="Q47">
            <v>0.76249999999999996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188</v>
          </cell>
        </row>
        <row r="48">
          <cell r="D48">
            <v>120</v>
          </cell>
          <cell r="E48">
            <v>6.91</v>
          </cell>
          <cell r="F48">
            <v>5.34</v>
          </cell>
          <cell r="G48">
            <v>30.53</v>
          </cell>
          <cell r="H48">
            <v>236</v>
          </cell>
          <cell r="I48">
            <v>0.04</v>
          </cell>
          <cell r="J48">
            <v>0.11</v>
          </cell>
          <cell r="K48">
            <v>0.24</v>
          </cell>
          <cell r="L48">
            <v>24</v>
          </cell>
          <cell r="N48">
            <v>99.92</v>
          </cell>
          <cell r="O48">
            <v>131.08000000000001</v>
          </cell>
          <cell r="P48">
            <v>25.31</v>
          </cell>
          <cell r="Q48">
            <v>0.61</v>
          </cell>
          <cell r="R48">
            <v>132.94</v>
          </cell>
        </row>
        <row r="49">
          <cell r="B49">
            <v>150</v>
          </cell>
          <cell r="C49">
            <v>150</v>
          </cell>
          <cell r="D49">
            <v>150</v>
          </cell>
          <cell r="E49">
            <v>8.6374999999999993</v>
          </cell>
          <cell r="F49">
            <v>6.6749999999999998</v>
          </cell>
          <cell r="G49">
            <v>62</v>
          </cell>
          <cell r="H49">
            <v>295</v>
          </cell>
          <cell r="I49">
            <v>0.05</v>
          </cell>
          <cell r="J49">
            <v>4.3</v>
          </cell>
          <cell r="K49">
            <v>0.3</v>
          </cell>
          <cell r="L49">
            <v>30</v>
          </cell>
          <cell r="M49">
            <v>0</v>
          </cell>
          <cell r="N49">
            <v>124.9</v>
          </cell>
          <cell r="O49">
            <v>163.85000000000002</v>
          </cell>
          <cell r="P49">
            <v>31.637499999999999</v>
          </cell>
          <cell r="Q49">
            <v>0.76249999999999996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188</v>
          </cell>
        </row>
        <row r="50">
          <cell r="D50">
            <v>120</v>
          </cell>
          <cell r="E50">
            <v>6.91</v>
          </cell>
          <cell r="F50">
            <v>5.34</v>
          </cell>
          <cell r="G50">
            <v>30.53</v>
          </cell>
          <cell r="H50">
            <v>236</v>
          </cell>
          <cell r="I50">
            <v>0.04</v>
          </cell>
          <cell r="J50">
            <v>0.11</v>
          </cell>
          <cell r="K50">
            <v>0.24</v>
          </cell>
          <cell r="L50">
            <v>24</v>
          </cell>
          <cell r="N50">
            <v>99.92</v>
          </cell>
          <cell r="O50">
            <v>131.08000000000001</v>
          </cell>
          <cell r="P50">
            <v>25.31</v>
          </cell>
          <cell r="Q50">
            <v>0.61</v>
          </cell>
          <cell r="R50">
            <v>132.94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/>
      <sheetData sheetId="1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6"/>
  <sheetViews>
    <sheetView tabSelected="1" zoomScaleNormal="100" workbookViewId="0">
      <selection sqref="A1:I43"/>
    </sheetView>
  </sheetViews>
  <sheetFormatPr defaultRowHeight="15" x14ac:dyDescent="0.25"/>
  <sheetData>
    <row r="1" spans="1:9" x14ac:dyDescent="0.25">
      <c r="A1" s="21" t="s">
        <v>10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18" t="s">
        <v>20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22" t="s">
        <v>17</v>
      </c>
      <c r="B3" s="22"/>
      <c r="C3" s="22"/>
      <c r="D3" s="22"/>
      <c r="E3" s="22"/>
      <c r="F3" s="22"/>
      <c r="G3" s="22"/>
      <c r="H3" s="22"/>
      <c r="I3" s="22"/>
    </row>
    <row r="4" spans="1:9" ht="15" customHeight="1" x14ac:dyDescent="0.25">
      <c r="A4" s="22" t="s">
        <v>21</v>
      </c>
      <c r="B4" s="22"/>
      <c r="C4" s="22"/>
      <c r="D4" s="22"/>
      <c r="E4" s="22"/>
      <c r="F4" s="22"/>
      <c r="G4" s="22"/>
      <c r="H4" s="22"/>
      <c r="I4" s="22"/>
    </row>
    <row r="5" spans="1:9" ht="15" customHeight="1" x14ac:dyDescent="0.25">
      <c r="A5" s="19" t="s">
        <v>0</v>
      </c>
      <c r="B5" s="19" t="s">
        <v>1</v>
      </c>
      <c r="C5" s="20" t="s">
        <v>2</v>
      </c>
      <c r="D5" s="19" t="s">
        <v>3</v>
      </c>
      <c r="E5" s="19"/>
      <c r="F5" s="19"/>
      <c r="G5" s="17" t="s">
        <v>4</v>
      </c>
      <c r="H5" s="17" t="s">
        <v>19</v>
      </c>
      <c r="I5" s="17" t="s">
        <v>22</v>
      </c>
    </row>
    <row r="6" spans="1:9" ht="45" x14ac:dyDescent="0.25">
      <c r="A6" s="19"/>
      <c r="B6" s="19"/>
      <c r="C6" s="20"/>
      <c r="D6" s="16" t="s">
        <v>5</v>
      </c>
      <c r="E6" s="16" t="s">
        <v>6</v>
      </c>
      <c r="F6" s="16" t="s">
        <v>7</v>
      </c>
      <c r="G6" s="17"/>
      <c r="H6" s="17"/>
      <c r="I6" s="17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5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11</v>
      </c>
      <c r="B9" s="3" t="s">
        <v>23</v>
      </c>
      <c r="C9" s="4">
        <v>20</v>
      </c>
      <c r="D9" s="2">
        <v>1.45</v>
      </c>
      <c r="E9" s="2">
        <v>0.02</v>
      </c>
      <c r="F9" s="2">
        <v>3.8</v>
      </c>
      <c r="G9" s="2">
        <v>21.33</v>
      </c>
      <c r="H9" s="2">
        <v>14.6</v>
      </c>
      <c r="I9" s="2">
        <v>14.6</v>
      </c>
    </row>
    <row r="10" spans="1:9" x14ac:dyDescent="0.25">
      <c r="A10" s="5" t="s">
        <v>18</v>
      </c>
      <c r="B10" s="12" t="s">
        <v>24</v>
      </c>
      <c r="C10" s="4">
        <v>100</v>
      </c>
      <c r="D10" s="2">
        <v>0.4</v>
      </c>
      <c r="E10" s="2">
        <v>0.4</v>
      </c>
      <c r="F10" s="2">
        <v>9.8000000000000007</v>
      </c>
      <c r="G10" s="2">
        <v>44.4</v>
      </c>
      <c r="H10" s="2">
        <v>19.600000000000001</v>
      </c>
      <c r="I10" s="2">
        <v>19.600000000000001</v>
      </c>
    </row>
    <row r="11" spans="1:9" x14ac:dyDescent="0.25">
      <c r="A11" s="1" t="s">
        <v>11</v>
      </c>
      <c r="B11" s="3"/>
      <c r="C11" s="4"/>
      <c r="D11" s="2"/>
      <c r="E11" s="2"/>
      <c r="F11" s="2"/>
      <c r="G11" s="2"/>
      <c r="H11" s="2"/>
      <c r="I11" s="2"/>
    </row>
    <row r="12" spans="1:9" x14ac:dyDescent="0.25">
      <c r="A12" s="1"/>
      <c r="B12" s="12" t="s">
        <v>25</v>
      </c>
      <c r="C12" s="7">
        <v>150</v>
      </c>
      <c r="D12" s="23">
        <v>19.7</v>
      </c>
      <c r="E12" s="23">
        <v>10.7</v>
      </c>
      <c r="F12" s="23">
        <v>21.7</v>
      </c>
      <c r="G12" s="24">
        <v>301.2</v>
      </c>
      <c r="H12" s="1">
        <v>45.65</v>
      </c>
      <c r="I12" s="1">
        <v>66.73</v>
      </c>
    </row>
    <row r="13" spans="1:9" x14ac:dyDescent="0.25">
      <c r="A13" s="1"/>
      <c r="B13" s="3"/>
      <c r="C13" s="1"/>
      <c r="D13" s="2"/>
      <c r="E13" s="2"/>
      <c r="F13" s="2"/>
      <c r="G13" s="2"/>
      <c r="H13" s="2"/>
      <c r="I13" s="2"/>
    </row>
    <row r="14" spans="1:9" ht="33.75" x14ac:dyDescent="0.25">
      <c r="A14" s="1" t="s">
        <v>11</v>
      </c>
      <c r="B14" s="3" t="s">
        <v>26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2.71</v>
      </c>
      <c r="I14" s="2">
        <v>2.94</v>
      </c>
    </row>
    <row r="15" spans="1:9" ht="45" x14ac:dyDescent="0.25">
      <c r="A15" s="1" t="s">
        <v>11</v>
      </c>
      <c r="B15" s="3" t="s">
        <v>13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>
        <v>1.93</v>
      </c>
      <c r="I15" s="2">
        <v>2.09</v>
      </c>
    </row>
    <row r="16" spans="1:9" ht="33.75" x14ac:dyDescent="0.25">
      <c r="A16" s="1" t="str">
        <f>VLOOKUP($B16,[2]выпечка!$A$5:$V$56,22,FALSE)</f>
        <v>ПР</v>
      </c>
      <c r="B16" s="3" t="s">
        <v>26</v>
      </c>
      <c r="C16" s="1">
        <f>VLOOKUP($B16,[2]выпечка!$A$5:$V$56,2,FALSE)</f>
        <v>30</v>
      </c>
      <c r="D16" s="2">
        <f>VLOOKUP($B16,[2]выпечка!$A$5:$V$56,5,FALSE)</f>
        <v>2.37</v>
      </c>
      <c r="E16" s="2">
        <f>VLOOKUP($B16,[2]выпечка!$A$5:$V$56,6,FALSE)</f>
        <v>0.3</v>
      </c>
      <c r="F16" s="2">
        <f>VLOOKUP($B16,[2]выпечка!$A$5:$V$56,7,FALSE)</f>
        <v>14.49</v>
      </c>
      <c r="G16" s="2">
        <f>VLOOKUP($B16,[2]выпечка!$A$5:$V$56,8,FALSE)</f>
        <v>70.14</v>
      </c>
      <c r="H16" s="2">
        <v>1.6</v>
      </c>
      <c r="I16" s="2">
        <v>1.6</v>
      </c>
    </row>
    <row r="17" spans="1:9" ht="67.5" x14ac:dyDescent="0.25">
      <c r="A17" s="1" t="s">
        <v>16</v>
      </c>
      <c r="B17" s="3" t="s">
        <v>27</v>
      </c>
      <c r="C17" s="7">
        <f>VLOOKUP($B17, [1]напитки!$A$1:$R$34, 2, FALSE)</f>
        <v>200</v>
      </c>
      <c r="D17" s="6">
        <v>3.8</v>
      </c>
      <c r="E17" s="6">
        <v>2.9</v>
      </c>
      <c r="F17" s="6">
        <v>11.3</v>
      </c>
      <c r="G17" s="6">
        <v>86</v>
      </c>
      <c r="H17" s="2">
        <v>17.510000000000002</v>
      </c>
      <c r="I17" s="2">
        <v>17.649999999999999</v>
      </c>
    </row>
    <row r="18" spans="1:9" x14ac:dyDescent="0.25">
      <c r="A18" s="1"/>
      <c r="B18" s="9"/>
      <c r="C18" s="1"/>
      <c r="D18" s="10">
        <f>SUM(D9:D17)</f>
        <v>31.140000000000004</v>
      </c>
      <c r="E18" s="10"/>
      <c r="F18" s="10"/>
      <c r="G18" s="10"/>
      <c r="H18" s="2"/>
      <c r="I18" s="2"/>
    </row>
    <row r="19" spans="1:9" x14ac:dyDescent="0.25">
      <c r="A19" s="1"/>
      <c r="B19" s="11" t="s">
        <v>9</v>
      </c>
      <c r="C19" s="25">
        <f>C17+C15+C14+C12+C11+C10+C9</f>
        <v>520</v>
      </c>
      <c r="D19" s="10">
        <f t="shared" ref="D19:I19" si="0">D17++D15+D14+D12+D11+D10+D9</f>
        <v>28.769999999999996</v>
      </c>
      <c r="E19" s="10">
        <f t="shared" si="0"/>
        <v>14.54</v>
      </c>
      <c r="F19" s="10">
        <f t="shared" si="0"/>
        <v>47.39</v>
      </c>
      <c r="G19" s="10">
        <f t="shared" si="0"/>
        <v>569.05000000000007</v>
      </c>
      <c r="H19" s="2">
        <f t="shared" si="0"/>
        <v>102</v>
      </c>
      <c r="I19" s="2">
        <f t="shared" si="0"/>
        <v>123.60999999999999</v>
      </c>
    </row>
    <row r="20" spans="1:9" x14ac:dyDescent="0.25">
      <c r="A20" s="1"/>
      <c r="B20" s="15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3"/>
      <c r="C21" s="1"/>
      <c r="D21" s="2"/>
      <c r="E21" s="2"/>
      <c r="F21" s="2"/>
      <c r="G21" s="2"/>
      <c r="H21" s="2"/>
      <c r="I21" s="2"/>
    </row>
    <row r="22" spans="1:9" x14ac:dyDescent="0.25">
      <c r="A22" s="1"/>
      <c r="B22" s="11"/>
      <c r="C22" s="1"/>
      <c r="D22" s="10"/>
      <c r="E22" s="10"/>
      <c r="F22" s="10"/>
      <c r="G22" s="10"/>
      <c r="H22" s="10"/>
      <c r="I22" s="10"/>
    </row>
    <row r="23" spans="1:9" x14ac:dyDescent="0.25">
      <c r="A23" s="1"/>
      <c r="B23" s="15" t="s">
        <v>14</v>
      </c>
      <c r="C23" s="1"/>
      <c r="D23" s="2"/>
      <c r="E23" s="2"/>
      <c r="F23" s="2"/>
      <c r="G23" s="2"/>
      <c r="H23" s="2"/>
      <c r="I23" s="2"/>
    </row>
    <row r="24" spans="1:9" ht="33.75" x14ac:dyDescent="0.25">
      <c r="A24" s="1">
        <f>VLOOKUP($B24,[3]Каши!$A$5:$V$50,22,FALSE)</f>
        <v>321</v>
      </c>
      <c r="B24" s="3" t="s">
        <v>28</v>
      </c>
      <c r="C24" s="1">
        <v>180</v>
      </c>
      <c r="D24" s="2">
        <f>VLOOKUP($B24,[3]Каши!$A$5:$Q$40,5,FALSE)</f>
        <v>3.0975000000000001</v>
      </c>
      <c r="E24" s="2">
        <f>VLOOKUP($B24,[3]Каши!$A$5:$Q$40,6,FALSE)</f>
        <v>4.8555000000000001</v>
      </c>
      <c r="F24" s="2">
        <f>VLOOKUP($B24,[3]Каши!$A$5:$Q$40,7,FALSE)</f>
        <v>14.140499999999999</v>
      </c>
      <c r="G24" s="2">
        <f>VLOOKUP($B24,[3]Каши!$A$5:$Q$40,8,FALSE)</f>
        <v>112.65</v>
      </c>
      <c r="H24" s="2"/>
      <c r="I24" s="2"/>
    </row>
    <row r="25" spans="1:9" ht="45" x14ac:dyDescent="0.25">
      <c r="A25" s="1" t="s">
        <v>29</v>
      </c>
      <c r="B25" s="3" t="s">
        <v>30</v>
      </c>
      <c r="C25" s="7">
        <v>60</v>
      </c>
      <c r="D25" s="6">
        <v>0.8</v>
      </c>
      <c r="E25" s="6">
        <v>2.7</v>
      </c>
      <c r="F25" s="6">
        <v>14.6</v>
      </c>
      <c r="G25" s="13">
        <v>45.6</v>
      </c>
      <c r="H25" s="2">
        <v>5.7</v>
      </c>
      <c r="I25" s="2">
        <v>5.7</v>
      </c>
    </row>
    <row r="26" spans="1:9" ht="45" x14ac:dyDescent="0.25">
      <c r="A26" s="1" t="s">
        <v>31</v>
      </c>
      <c r="B26" s="3" t="s">
        <v>32</v>
      </c>
      <c r="C26" s="7">
        <v>250</v>
      </c>
      <c r="D26" s="6">
        <v>2.02</v>
      </c>
      <c r="E26" s="6">
        <v>5.09</v>
      </c>
      <c r="F26" s="6">
        <v>21.98</v>
      </c>
      <c r="G26" s="13">
        <v>127.25</v>
      </c>
      <c r="H26" s="2">
        <v>23.33</v>
      </c>
      <c r="I26" s="2">
        <v>25.18</v>
      </c>
    </row>
    <row r="27" spans="1:9" x14ac:dyDescent="0.25">
      <c r="A27" s="1"/>
      <c r="B27" s="3"/>
      <c r="C27" s="7"/>
      <c r="D27" s="6"/>
      <c r="E27" s="6"/>
      <c r="F27" s="6"/>
      <c r="G27" s="13"/>
      <c r="H27" s="2"/>
      <c r="I27" s="2"/>
    </row>
    <row r="28" spans="1:9" ht="45" x14ac:dyDescent="0.25">
      <c r="A28" s="1">
        <f>VLOOKUP($B28,[2]мясо!$A$5:$V$70,22,FALSE)</f>
        <v>500</v>
      </c>
      <c r="B28" s="3" t="s">
        <v>33</v>
      </c>
      <c r="C28" s="7">
        <v>100</v>
      </c>
      <c r="D28" s="6">
        <v>7.9</v>
      </c>
      <c r="E28" s="6">
        <v>5.7</v>
      </c>
      <c r="F28" s="6">
        <v>14.4</v>
      </c>
      <c r="G28" s="13">
        <v>186.4</v>
      </c>
      <c r="H28" s="2"/>
      <c r="I28" s="2"/>
    </row>
    <row r="29" spans="1:9" x14ac:dyDescent="0.25">
      <c r="A29" s="1" t="s">
        <v>34</v>
      </c>
      <c r="B29" s="12" t="s">
        <v>35</v>
      </c>
      <c r="C29" s="7">
        <v>200</v>
      </c>
      <c r="D29" s="6">
        <v>10.9</v>
      </c>
      <c r="E29" s="6">
        <v>14.7</v>
      </c>
      <c r="F29" s="6">
        <v>54.4</v>
      </c>
      <c r="G29" s="13">
        <v>386.4</v>
      </c>
      <c r="H29" s="2">
        <v>63.69</v>
      </c>
      <c r="I29" s="2">
        <v>65.989999999999995</v>
      </c>
    </row>
    <row r="30" spans="1:9" x14ac:dyDescent="0.25">
      <c r="A30" s="1"/>
      <c r="B30" s="3"/>
      <c r="C30" s="1"/>
      <c r="D30" s="2"/>
      <c r="E30" s="2"/>
      <c r="F30" s="2"/>
      <c r="G30" s="2"/>
      <c r="H30" s="2"/>
      <c r="I30" s="2"/>
    </row>
    <row r="31" spans="1:9" ht="33.75" x14ac:dyDescent="0.25">
      <c r="A31" s="1" t="s">
        <v>11</v>
      </c>
      <c r="B31" s="3" t="s">
        <v>36</v>
      </c>
      <c r="C31" s="7">
        <v>50</v>
      </c>
      <c r="D31" s="14">
        <v>3.83</v>
      </c>
      <c r="E31" s="14">
        <v>0.5</v>
      </c>
      <c r="F31" s="14">
        <v>0.75</v>
      </c>
      <c r="G31" s="14">
        <v>116.9</v>
      </c>
      <c r="H31" s="1">
        <v>4.5199999999999996</v>
      </c>
      <c r="I31" s="1">
        <v>4.9000000000000004</v>
      </c>
    </row>
    <row r="32" spans="1:9" ht="45" x14ac:dyDescent="0.25">
      <c r="A32" s="1" t="s">
        <v>11</v>
      </c>
      <c r="B32" s="3" t="s">
        <v>13</v>
      </c>
      <c r="C32" s="7">
        <v>20</v>
      </c>
      <c r="D32" s="8">
        <v>1.1200000000000001</v>
      </c>
      <c r="E32" s="8">
        <v>0.22</v>
      </c>
      <c r="F32" s="8">
        <v>0.34</v>
      </c>
      <c r="G32" s="8">
        <v>45.98</v>
      </c>
      <c r="H32" s="2">
        <v>1.93</v>
      </c>
      <c r="I32" s="2">
        <v>2.09</v>
      </c>
    </row>
    <row r="33" spans="1:9" x14ac:dyDescent="0.25">
      <c r="A33" s="1" t="s">
        <v>11</v>
      </c>
      <c r="B33" s="3"/>
      <c r="C33" s="1"/>
      <c r="D33" s="8"/>
      <c r="E33" s="8"/>
      <c r="F33" s="8"/>
      <c r="G33" s="8"/>
      <c r="H33" s="2"/>
      <c r="I33" s="2"/>
    </row>
    <row r="34" spans="1:9" ht="56.25" x14ac:dyDescent="0.25">
      <c r="A34" s="1" t="s">
        <v>37</v>
      </c>
      <c r="B34" s="3" t="s">
        <v>38</v>
      </c>
      <c r="C34" s="7">
        <f>VLOOKUP($B34, [1]напитки!$A$1:$R$34, 2, FALSE)</f>
        <v>200</v>
      </c>
      <c r="D34" s="8">
        <v>0.5</v>
      </c>
      <c r="E34" s="8">
        <v>0</v>
      </c>
      <c r="F34" s="8">
        <v>19.8</v>
      </c>
      <c r="G34" s="8">
        <v>81</v>
      </c>
      <c r="H34" s="2">
        <v>2.83</v>
      </c>
      <c r="I34" s="2">
        <v>10.69</v>
      </c>
    </row>
    <row r="35" spans="1:9" x14ac:dyDescent="0.25">
      <c r="A35" s="1"/>
      <c r="B35" s="9"/>
      <c r="C35" s="1">
        <f>SUM(C25:C34)</f>
        <v>880</v>
      </c>
      <c r="D35" s="10"/>
      <c r="E35" s="10"/>
      <c r="F35" s="10"/>
      <c r="G35" s="10"/>
      <c r="H35" s="2"/>
      <c r="I35" s="2"/>
    </row>
    <row r="36" spans="1:9" x14ac:dyDescent="0.25">
      <c r="A36" s="1"/>
      <c r="B36" s="11" t="s">
        <v>9</v>
      </c>
      <c r="C36" s="1">
        <v>774</v>
      </c>
      <c r="D36" s="10">
        <v>16.329999999999998</v>
      </c>
      <c r="E36" s="10">
        <v>19.53</v>
      </c>
      <c r="F36" s="10">
        <v>91.99</v>
      </c>
      <c r="G36" s="10">
        <v>594.79</v>
      </c>
      <c r="H36" s="10">
        <f>SUM(H26:H35)</f>
        <v>96.3</v>
      </c>
      <c r="I36" s="10">
        <f>SUM(I26:I35)</f>
        <v>108.85</v>
      </c>
    </row>
    <row r="37" spans="1:9" x14ac:dyDescent="0.25">
      <c r="A37" s="1"/>
      <c r="B37" s="3"/>
      <c r="C37" s="1">
        <f t="shared" ref="C37:I37" si="1">SUM(C26:C35)</f>
        <v>1700</v>
      </c>
      <c r="D37" s="2">
        <f t="shared" si="1"/>
        <v>26.27</v>
      </c>
      <c r="E37" s="2">
        <f t="shared" si="1"/>
        <v>26.209999999999997</v>
      </c>
      <c r="F37" s="2">
        <f t="shared" si="1"/>
        <v>111.67</v>
      </c>
      <c r="G37" s="2">
        <f t="shared" si="1"/>
        <v>943.93</v>
      </c>
      <c r="H37" s="2">
        <f>SUM(H26:H35)</f>
        <v>96.3</v>
      </c>
      <c r="I37" s="2">
        <f t="shared" si="1"/>
        <v>108.85</v>
      </c>
    </row>
    <row r="38" spans="1:9" x14ac:dyDescent="0.25">
      <c r="A38" s="1"/>
      <c r="B38" s="3"/>
      <c r="C38" s="1"/>
      <c r="D38" s="2"/>
      <c r="E38" s="2"/>
      <c r="F38" s="2"/>
      <c r="G38" s="2"/>
      <c r="H38" s="2"/>
      <c r="I38" s="2"/>
    </row>
    <row r="39" spans="1:9" x14ac:dyDescent="0.25">
      <c r="A39" s="1"/>
      <c r="B39" s="11" t="s">
        <v>9</v>
      </c>
      <c r="C39" s="15">
        <f>C34+C32+C31+C30+C29+C27+C26+C25</f>
        <v>780</v>
      </c>
      <c r="D39" s="15">
        <f>D34+D32+D31+D30+D29+D27+D26+D25</f>
        <v>19.170000000000002</v>
      </c>
      <c r="E39" s="15">
        <f>E34+E32+E31+E30+E29+E27+E26+E25</f>
        <v>23.209999999999997</v>
      </c>
      <c r="F39" s="10">
        <f>F34+F32+F31+F30+F29+F27+F26+F25</f>
        <v>111.86999999999999</v>
      </c>
      <c r="G39" s="10">
        <f>G34+G32+G31+G29+G27+G26+G25</f>
        <v>803.13</v>
      </c>
      <c r="H39" s="10">
        <f>H34+H33+H32+H31+H30+H29+H27+H26+H25</f>
        <v>102</v>
      </c>
      <c r="I39" s="10">
        <f>I34+I33+I32+I31+I30+I29+I27+I26+I25</f>
        <v>114.55</v>
      </c>
    </row>
    <row r="40" spans="1:9" x14ac:dyDescent="0.25">
      <c r="A40" s="1"/>
      <c r="B40" s="9" t="s">
        <v>12</v>
      </c>
      <c r="C40" s="15"/>
      <c r="D40" s="15"/>
      <c r="E40" s="15"/>
      <c r="F40" s="10"/>
      <c r="G40" s="26"/>
      <c r="H40" s="10"/>
      <c r="I40" s="10"/>
    </row>
    <row r="41" spans="1:9" ht="33.75" x14ac:dyDescent="0.25">
      <c r="A41" s="5" t="s">
        <v>11</v>
      </c>
      <c r="B41" s="3" t="s">
        <v>39</v>
      </c>
      <c r="C41" s="7">
        <v>100</v>
      </c>
      <c r="D41" s="8">
        <v>8.1199999999999992</v>
      </c>
      <c r="E41" s="8">
        <v>6.12</v>
      </c>
      <c r="F41" s="8">
        <v>49.56</v>
      </c>
      <c r="G41" s="8">
        <v>318.3</v>
      </c>
      <c r="H41" s="2"/>
      <c r="I41" s="2">
        <v>20</v>
      </c>
    </row>
    <row r="42" spans="1:9" ht="22.5" x14ac:dyDescent="0.25">
      <c r="A42" s="5" t="s">
        <v>40</v>
      </c>
      <c r="B42" s="12" t="s">
        <v>15</v>
      </c>
      <c r="C42" s="7">
        <f>VLOOKUP($B42, [4]напитки!$A$1:$R$34, 2, FALSE)</f>
        <v>200</v>
      </c>
      <c r="D42" s="6">
        <v>0.2</v>
      </c>
      <c r="E42" s="6">
        <v>0</v>
      </c>
      <c r="F42" s="6">
        <v>6.5</v>
      </c>
      <c r="G42" s="6">
        <v>26.8</v>
      </c>
      <c r="H42" s="2"/>
      <c r="I42" s="2">
        <v>2.85</v>
      </c>
    </row>
    <row r="43" spans="1:9" x14ac:dyDescent="0.25">
      <c r="A43" s="1"/>
      <c r="B43" s="9" t="s">
        <v>9</v>
      </c>
      <c r="C43" s="25">
        <f>C42+C41</f>
        <v>300</v>
      </c>
      <c r="D43" s="10">
        <f t="shared" ref="D43:G43" si="2">D42+D41</f>
        <v>8.3199999999999985</v>
      </c>
      <c r="E43" s="10">
        <f t="shared" si="2"/>
        <v>6.12</v>
      </c>
      <c r="F43" s="10">
        <f t="shared" si="2"/>
        <v>56.06</v>
      </c>
      <c r="G43" s="10">
        <f t="shared" si="2"/>
        <v>345.1</v>
      </c>
      <c r="H43" s="1"/>
      <c r="I43" s="2">
        <f>SUM(I41:I42)</f>
        <v>22.85</v>
      </c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"/>
      <c r="E45" s="1"/>
      <c r="F45" s="1"/>
      <c r="G45" s="1"/>
      <c r="H45" s="2"/>
      <c r="I45" s="2"/>
    </row>
    <row r="46" spans="1:9" x14ac:dyDescent="0.25">
      <c r="A46" s="1"/>
      <c r="B46" s="11"/>
      <c r="C46" s="1"/>
      <c r="D46" s="10"/>
      <c r="E46" s="10"/>
      <c r="F46" s="10"/>
      <c r="G46" s="10"/>
      <c r="H46" s="10"/>
      <c r="I46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2025-02-03T03:55:00Z</dcterms:modified>
</cp:coreProperties>
</file>