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5 год\Январь\"/>
    </mc:Choice>
  </mc:AlternateContent>
  <xr:revisionPtr revIDLastSave="0" documentId="13_ncr:1_{094A71C9-0DDF-472E-ACF7-EF6616258629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0" i="1" l="1"/>
  <c r="G40" i="1"/>
  <c r="G46" i="1" s="1"/>
  <c r="F40" i="1"/>
  <c r="F46" i="1" s="1"/>
  <c r="E40" i="1"/>
  <c r="E46" i="1" s="1"/>
  <c r="D40" i="1"/>
  <c r="D46" i="1" s="1"/>
  <c r="C40" i="1"/>
  <c r="A38" i="1"/>
  <c r="I35" i="1"/>
  <c r="H35" i="1"/>
  <c r="G35" i="1"/>
  <c r="F35" i="1"/>
  <c r="E35" i="1"/>
  <c r="D35" i="1"/>
  <c r="C35" i="1"/>
  <c r="A31" i="1"/>
  <c r="A30" i="1"/>
  <c r="I19" i="1"/>
  <c r="H19" i="1"/>
  <c r="G19" i="1"/>
  <c r="F19" i="1"/>
  <c r="E19" i="1"/>
  <c r="D19" i="1"/>
  <c r="C19" i="1"/>
  <c r="A16" i="1"/>
  <c r="A15" i="1"/>
</calcChain>
</file>

<file path=xl/sharedStrings.xml><?xml version="1.0" encoding="utf-8"?>
<sst xmlns="http://schemas.openxmlformats.org/spreadsheetml/2006/main" count="51" uniqueCount="45">
  <si>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</si>
  <si>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</si>
  <si>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</si>
  <si>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</si>
  <si>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</si>
  <si>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</si>
  <si>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</si>
  <si>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</si>
  <si>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</si>
  <si>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Итого</t>
  </si>
  <si>
    <t>МЕНЮ</t>
  </si>
  <si>
    <t>пр</t>
  </si>
  <si>
    <t>Полдник</t>
  </si>
  <si>
    <t>ХЛЕБ ПШЕНИЧНЫЙ (30)</t>
  </si>
  <si>
    <t>ПР</t>
  </si>
  <si>
    <t>ХЛЕБ РЖАНО ПШЕНИЧНЫЙ</t>
  </si>
  <si>
    <t>Горячий обед</t>
  </si>
  <si>
    <t xml:space="preserve"> с 7 до 11 лет</t>
  </si>
  <si>
    <t>Цена с наценкой</t>
  </si>
  <si>
    <t>СОК ФРУКТОВЫЙ</t>
  </si>
  <si>
    <t>Итого за день</t>
  </si>
  <si>
    <t>29   января 2025г</t>
  </si>
  <si>
    <t xml:space="preserve">питание детей </t>
  </si>
  <si>
    <t>Цена с наименьшей наценкой</t>
  </si>
  <si>
    <t>СЫР (ПОРЦИЯМИ)</t>
  </si>
  <si>
    <t>ЙОГУРТ 2,5 % ЖИРНОСТИ</t>
  </si>
  <si>
    <t>МАНДАРИНЫ</t>
  </si>
  <si>
    <t>171к</t>
  </si>
  <si>
    <t>КАША ВЯЗКАЯ МОЛОЧНАЯ ОВСЯННАЯ</t>
  </si>
  <si>
    <t>4гн</t>
  </si>
  <si>
    <t>ЧАЙ С МОЛОКОМ</t>
  </si>
  <si>
    <t>23з</t>
  </si>
  <si>
    <t>Маринад овощной с томатом</t>
  </si>
  <si>
    <t>103-11</t>
  </si>
  <si>
    <t>СУП КАРТОФЕЛЬНЫЙ С МАКАРОННЫМИ ИЗДЕЛИЯМИ</t>
  </si>
  <si>
    <t>1г</t>
  </si>
  <si>
    <t>6г-20</t>
  </si>
  <si>
    <t>РИС ОТВАРНОЙ</t>
  </si>
  <si>
    <t>25М</t>
  </si>
  <si>
    <t>КУРИЦА ТУШЕНАЯ С МОРКОВЬЮ(50/50)</t>
  </si>
  <si>
    <t>3с</t>
  </si>
  <si>
    <t>СОУС КРАСНЫЙ ОСНОВНОЙ</t>
  </si>
  <si>
    <t>13гн</t>
  </si>
  <si>
    <t>НАПИТОК ИЗ ПЛОДОВ ШИПОВНИКА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</si>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</sst>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6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27.01.-31.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ечка"/>
      <sheetName val="напитки"/>
      <sheetName val="мясо"/>
      <sheetName val="салаты"/>
      <sheetName val="каши"/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ТК_салаты_1-33"/>
      <sheetName val="ТК_мясо_34-57"/>
      <sheetName val="ТК_каши_58-73"/>
      <sheetName val="супы"/>
      <sheetName val="ТК_супы_74-85"/>
      <sheetName val="ТК_выпечка_86-100"/>
      <sheetName val="ТК_напитки_101-114"/>
      <sheetName val="ТК_соусы"/>
    </sheetNames>
    <sheetDataSet>
      <sheetData sheetId="0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C5">
            <v>0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L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  <cell r="Q6">
            <v>0</v>
          </cell>
          <cell r="R6">
            <v>0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C7">
            <v>0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L8">
            <v>0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  <cell r="Q8">
            <v>0</v>
          </cell>
          <cell r="R8">
            <v>0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C9">
            <v>0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L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  <cell r="Q10">
            <v>0</v>
          </cell>
          <cell r="R10">
            <v>0</v>
          </cell>
        </row>
        <row r="11">
          <cell r="A11" t="str">
            <v>ВАТРУШКИ (ПОВИДЛО)</v>
          </cell>
          <cell r="B11">
            <v>75</v>
          </cell>
          <cell r="C11">
            <v>0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L12">
            <v>0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  <cell r="Q12">
            <v>0</v>
          </cell>
          <cell r="R12">
            <v>0</v>
          </cell>
        </row>
        <row r="13">
          <cell r="A13" t="str">
            <v>ЯЗЫК СЛОЕНЫЙ</v>
          </cell>
          <cell r="B13">
            <v>80</v>
          </cell>
          <cell r="C13">
            <v>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L14">
            <v>0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  <cell r="Q14">
            <v>0</v>
          </cell>
          <cell r="R14">
            <v>0</v>
          </cell>
        </row>
        <row r="15">
          <cell r="A15" t="str">
            <v>ПИРОГ ОТКРЫТЫЙ</v>
          </cell>
          <cell r="B15">
            <v>1000</v>
          </cell>
          <cell r="C15">
            <v>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L16">
            <v>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  <cell r="Q16">
            <v>0</v>
          </cell>
          <cell r="R16">
            <v>0</v>
          </cell>
        </row>
        <row r="17">
          <cell r="A17" t="str">
            <v>СЛОЙКА С ПОВИДЛОМ</v>
          </cell>
          <cell r="B17">
            <v>75</v>
          </cell>
          <cell r="C17">
            <v>0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L18">
            <v>0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  <cell r="Q18">
            <v>0</v>
          </cell>
          <cell r="R18">
            <v>0</v>
          </cell>
        </row>
        <row r="19">
          <cell r="A19" t="str">
            <v>ПИРОЖКИ ПЕСОЧНЫЕ С ЯБЛОКОМ</v>
          </cell>
          <cell r="B19">
            <v>75</v>
          </cell>
          <cell r="C19">
            <v>0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L20">
            <v>0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  <cell r="Q20">
            <v>0</v>
          </cell>
          <cell r="R20">
            <v>0</v>
          </cell>
        </row>
        <row r="21">
          <cell r="A21" t="str">
            <v>БУЛОЧКА ДОМАШНЯЯ</v>
          </cell>
          <cell r="B21">
            <v>75</v>
          </cell>
          <cell r="C21">
            <v>0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L22">
            <v>0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  <cell r="Q22">
            <v>0</v>
          </cell>
          <cell r="R22">
            <v>0</v>
          </cell>
        </row>
        <row r="23">
          <cell r="A23" t="str">
            <v>БУЛОЧКА ДОРОЖНАЯ</v>
          </cell>
          <cell r="B23">
            <v>75</v>
          </cell>
          <cell r="C23">
            <v>0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L24">
            <v>0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  <cell r="Q24">
            <v>0</v>
          </cell>
          <cell r="R24">
            <v>0</v>
          </cell>
        </row>
        <row r="25">
          <cell r="A25" t="str">
            <v>БУЛОЧКА С ПОВИДЛОМ ОБСЫПНАЯ</v>
          </cell>
          <cell r="B25">
            <v>75</v>
          </cell>
          <cell r="C25">
            <v>0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L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  <cell r="Q26">
            <v>0</v>
          </cell>
          <cell r="R26">
            <v>0</v>
          </cell>
        </row>
        <row r="27">
          <cell r="A27" t="str">
            <v>БУЛОЧКА "ВЕСНУШКА"</v>
          </cell>
          <cell r="B27">
            <v>50</v>
          </cell>
          <cell r="C27">
            <v>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L28">
            <v>0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  <cell r="Q28">
            <v>0</v>
          </cell>
          <cell r="R28">
            <v>0</v>
          </cell>
        </row>
        <row r="29">
          <cell r="A29" t="str">
            <v>БУЛОЧКА "ЛАКОМКА"</v>
          </cell>
          <cell r="B29">
            <v>60</v>
          </cell>
          <cell r="C29">
            <v>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L30">
            <v>0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  <cell r="Q30">
            <v>0</v>
          </cell>
          <cell r="R30">
            <v>0</v>
          </cell>
        </row>
        <row r="31">
          <cell r="A31" t="str">
            <v>БУЛОЧКА "МОЛОЧНАЯ"</v>
          </cell>
          <cell r="B31">
            <v>100</v>
          </cell>
          <cell r="C31">
            <v>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L32">
            <v>0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  <cell r="Q32">
            <v>0</v>
          </cell>
          <cell r="R32">
            <v>0</v>
          </cell>
        </row>
        <row r="33">
          <cell r="A33" t="str">
            <v>КЕКС "СТОЛИЧНЫЙ"</v>
          </cell>
          <cell r="B33">
            <v>75</v>
          </cell>
          <cell r="C33">
            <v>0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L34">
            <v>0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  <cell r="Q34">
            <v>0</v>
          </cell>
          <cell r="R34">
            <v>0</v>
          </cell>
        </row>
        <row r="35">
          <cell r="A35" t="str">
            <v>КЕКС "ТВОРОЖНЫЙ"</v>
          </cell>
          <cell r="B35">
            <v>50</v>
          </cell>
          <cell r="C35">
            <v>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L36">
            <v>0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  <cell r="Q36">
            <v>0</v>
          </cell>
          <cell r="R36">
            <v>0</v>
          </cell>
        </row>
        <row r="37">
          <cell r="A37" t="str">
            <v>СОСИСКА В ТЕСТЕ</v>
          </cell>
          <cell r="B37">
            <v>50</v>
          </cell>
          <cell r="C37">
            <v>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L38">
            <v>0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  <cell r="Q38">
            <v>0</v>
          </cell>
          <cell r="R38">
            <v>0</v>
          </cell>
        </row>
        <row r="39">
          <cell r="A39" t="str">
            <v>КОРЖИКИ МОЛОЧНЫЕ</v>
          </cell>
          <cell r="B39">
            <v>75</v>
          </cell>
          <cell r="C39">
            <v>0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L40">
            <v>0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  <cell r="Q40">
            <v>0</v>
          </cell>
          <cell r="R40">
            <v>0</v>
          </cell>
        </row>
        <row r="41">
          <cell r="A41" t="str">
            <v>ХЛЕБ ПШЕНИЧНЫЙ</v>
          </cell>
          <cell r="B41">
            <v>50</v>
          </cell>
          <cell r="C41">
            <v>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  <cell r="R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  <cell r="Q42">
            <v>0</v>
          </cell>
          <cell r="R42">
            <v>0</v>
          </cell>
        </row>
        <row r="43">
          <cell r="A43" t="str">
            <v>ХЛЕБ ПШЕНИЧНЫЙ</v>
          </cell>
          <cell r="B43">
            <v>30</v>
          </cell>
          <cell r="C43">
            <v>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  <cell r="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  <cell r="Q44">
            <v>0</v>
          </cell>
          <cell r="R44">
            <v>0</v>
          </cell>
        </row>
        <row r="45">
          <cell r="A45" t="str">
            <v>ХЛЕБ РЖАНО-ПШЕНИЧНЫЙ</v>
          </cell>
          <cell r="B45">
            <v>20</v>
          </cell>
          <cell r="C45">
            <v>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  <cell r="R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  <cell r="Q46">
            <v>0</v>
          </cell>
          <cell r="R46">
            <v>0</v>
          </cell>
        </row>
        <row r="47">
          <cell r="A47" t="str">
            <v xml:space="preserve">ХЛЕБ РЖАНО-ПШЕНИЧНЫЙ </v>
          </cell>
          <cell r="B47">
            <v>20</v>
          </cell>
          <cell r="C47">
            <v>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  <cell r="R47">
            <v>0</v>
          </cell>
        </row>
        <row r="48">
          <cell r="A48" t="str">
            <v>КОРЖИК ДЕТСКИЙ</v>
          </cell>
          <cell r="B48">
            <v>0</v>
          </cell>
          <cell r="C48">
            <v>0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  <cell r="Q48">
            <v>0</v>
          </cell>
          <cell r="R48">
            <v>0</v>
          </cell>
        </row>
        <row r="49">
          <cell r="A49" t="str">
            <v>ИЗДЕЛИЕ КОНДИТЕРСКОЕ (ЗЕФИР)</v>
          </cell>
          <cell r="B49">
            <v>20</v>
          </cell>
          <cell r="C49">
            <v>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  <cell r="R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20</v>
          </cell>
          <cell r="E50">
            <v>0.13</v>
          </cell>
          <cell r="F50">
            <v>0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  <cell r="Q50">
            <v>0</v>
          </cell>
          <cell r="R50">
            <v>0</v>
          </cell>
        </row>
        <row r="51">
          <cell r="A51" t="str">
            <v>ИЗДЕЛИЕ КОНДИТЕРСКОЕ</v>
          </cell>
          <cell r="B51">
            <v>20</v>
          </cell>
          <cell r="C51">
            <v>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  <cell r="R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  <cell r="Q52">
            <v>0</v>
          </cell>
          <cell r="R5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46"/>
  <sheetViews>
    <sheetView tabSelected="1" zoomScaleNormal="100" workbookViewId="0">
      <selection sqref="A1:I46"/>
    </sheetView>
  </sheetViews>
  <sheetFormatPr defaultRowHeight="15" x14ac:dyDescent="0.25"/>
  <sheetData>
    <row r="1" spans="1:9" x14ac:dyDescent="0.25">
      <c r="A1" s="20" t="s">
        <v>10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21" t="s">
        <v>21</v>
      </c>
      <c r="B2" s="21"/>
      <c r="C2" s="21"/>
      <c r="D2" s="21"/>
      <c r="E2" s="21"/>
      <c r="F2" s="21"/>
      <c r="G2" s="21"/>
      <c r="H2" s="21"/>
      <c r="I2" s="21"/>
    </row>
    <row r="3" spans="1:9" ht="15" customHeight="1" x14ac:dyDescent="0.25">
      <c r="A3" s="22" t="s">
        <v>22</v>
      </c>
      <c r="B3" s="22"/>
      <c r="C3" s="22"/>
      <c r="D3" s="22"/>
      <c r="E3" s="22"/>
      <c r="F3" s="22"/>
      <c r="G3" s="22"/>
      <c r="H3" s="22"/>
      <c r="I3" s="22"/>
    </row>
    <row r="4" spans="1:9" ht="15" customHeight="1" x14ac:dyDescent="0.25">
      <c r="A4" s="22" t="s">
        <v>17</v>
      </c>
      <c r="B4" s="22"/>
      <c r="C4" s="22"/>
      <c r="D4" s="22"/>
      <c r="E4" s="22"/>
      <c r="F4" s="22"/>
      <c r="G4" s="22"/>
      <c r="H4" s="22"/>
      <c r="I4" s="22"/>
    </row>
    <row r="5" spans="1:9" ht="15" customHeight="1" x14ac:dyDescent="0.25">
      <c r="A5" s="23" t="s">
        <v>0</v>
      </c>
      <c r="B5" s="23" t="s">
        <v>1</v>
      </c>
      <c r="C5" s="24" t="s">
        <v>2</v>
      </c>
      <c r="D5" s="23" t="s">
        <v>3</v>
      </c>
      <c r="E5" s="23"/>
      <c r="F5" s="23"/>
      <c r="G5" s="19" t="s">
        <v>4</v>
      </c>
      <c r="H5" s="19" t="s">
        <v>23</v>
      </c>
      <c r="I5" s="19" t="s">
        <v>18</v>
      </c>
    </row>
    <row r="6" spans="1:9" ht="45" x14ac:dyDescent="0.25">
      <c r="A6" s="23"/>
      <c r="B6" s="23"/>
      <c r="C6" s="24"/>
      <c r="D6" s="17" t="s">
        <v>5</v>
      </c>
      <c r="E6" s="17" t="s">
        <v>6</v>
      </c>
      <c r="F6" s="17" t="s">
        <v>7</v>
      </c>
      <c r="G6" s="19"/>
      <c r="H6" s="19"/>
      <c r="I6" s="19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6" t="s">
        <v>8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14</v>
      </c>
      <c r="B9" s="3" t="s">
        <v>24</v>
      </c>
      <c r="C9" s="4">
        <v>20</v>
      </c>
      <c r="D9" s="2">
        <v>1.45</v>
      </c>
      <c r="E9" s="2">
        <v>2.02</v>
      </c>
      <c r="F9" s="2">
        <v>3.8</v>
      </c>
      <c r="G9" s="2">
        <v>21.33</v>
      </c>
      <c r="H9" s="2">
        <v>14.6</v>
      </c>
      <c r="I9" s="2">
        <v>14.6</v>
      </c>
    </row>
    <row r="10" spans="1:9" ht="45" x14ac:dyDescent="0.25">
      <c r="A10" s="1" t="s">
        <v>14</v>
      </c>
      <c r="B10" s="3" t="s">
        <v>25</v>
      </c>
      <c r="C10" s="4">
        <v>95</v>
      </c>
      <c r="D10" s="2">
        <v>2.6</v>
      </c>
      <c r="E10" s="2">
        <v>2.37</v>
      </c>
      <c r="F10" s="2">
        <v>11</v>
      </c>
      <c r="G10" s="2">
        <v>86</v>
      </c>
      <c r="H10" s="2">
        <v>28.77</v>
      </c>
      <c r="I10" s="2">
        <v>28.77</v>
      </c>
    </row>
    <row r="11" spans="1:9" ht="22.5" x14ac:dyDescent="0.25">
      <c r="A11" s="1" t="s">
        <v>14</v>
      </c>
      <c r="B11" s="3" t="s">
        <v>26</v>
      </c>
      <c r="C11" s="7">
        <v>100</v>
      </c>
      <c r="D11" s="6">
        <v>0.52</v>
      </c>
      <c r="E11" s="6">
        <v>0.52</v>
      </c>
      <c r="F11" s="6">
        <v>12.74</v>
      </c>
      <c r="G11" s="13">
        <v>61.1</v>
      </c>
      <c r="H11" s="2">
        <v>23.19</v>
      </c>
      <c r="I11" s="2">
        <v>24.98</v>
      </c>
    </row>
    <row r="12" spans="1:9" x14ac:dyDescent="0.25">
      <c r="A12" s="1"/>
      <c r="B12" s="3"/>
      <c r="C12" s="1"/>
      <c r="D12" s="2"/>
      <c r="E12" s="2"/>
      <c r="F12" s="2"/>
      <c r="G12" s="2"/>
      <c r="H12" s="2"/>
      <c r="I12" s="2"/>
    </row>
    <row r="13" spans="1:9" x14ac:dyDescent="0.25">
      <c r="A13" s="1"/>
      <c r="B13" s="3"/>
      <c r="C13" s="1"/>
      <c r="D13" s="2"/>
      <c r="E13" s="2"/>
      <c r="F13" s="2"/>
      <c r="G13" s="2"/>
      <c r="H13" s="1"/>
      <c r="I13" s="1"/>
    </row>
    <row r="14" spans="1:9" ht="67.5" x14ac:dyDescent="0.25">
      <c r="A14" s="1" t="s">
        <v>27</v>
      </c>
      <c r="B14" s="3" t="s">
        <v>28</v>
      </c>
      <c r="C14" s="1">
        <v>200</v>
      </c>
      <c r="D14" s="25">
        <v>7.9</v>
      </c>
      <c r="E14" s="25">
        <v>9.8000000000000007</v>
      </c>
      <c r="F14" s="25">
        <v>38.6</v>
      </c>
      <c r="G14" s="26">
        <v>207.7</v>
      </c>
      <c r="H14" s="2">
        <v>22.59</v>
      </c>
      <c r="I14" s="2">
        <v>22.59</v>
      </c>
    </row>
    <row r="15" spans="1:9" ht="45" x14ac:dyDescent="0.25">
      <c r="A15" s="1" t="str">
        <f>VLOOKUP($B15,[1]Выпека!$A$5:$V$56,22,FALSE)</f>
        <v>ПР</v>
      </c>
      <c r="B15" s="3" t="s">
        <v>15</v>
      </c>
      <c r="C15" s="7">
        <v>20</v>
      </c>
      <c r="D15" s="8">
        <v>1.1200000000000001</v>
      </c>
      <c r="E15" s="8">
        <v>0.22</v>
      </c>
      <c r="F15" s="8">
        <v>0.34</v>
      </c>
      <c r="G15" s="8">
        <v>45.98</v>
      </c>
      <c r="H15" s="2">
        <v>1.99</v>
      </c>
      <c r="I15" s="2">
        <v>1.99</v>
      </c>
    </row>
    <row r="16" spans="1:9" ht="33.75" x14ac:dyDescent="0.25">
      <c r="A16" s="1" t="str">
        <f>VLOOKUP($B16,[1]Выпека!$A$5:$V$56,22,FALSE)</f>
        <v>ПР</v>
      </c>
      <c r="B16" s="3" t="s">
        <v>13</v>
      </c>
      <c r="C16" s="7">
        <v>30</v>
      </c>
      <c r="D16" s="6">
        <v>2.2999999999999998</v>
      </c>
      <c r="E16" s="6">
        <v>0.3</v>
      </c>
      <c r="F16" s="6">
        <v>0.45</v>
      </c>
      <c r="G16" s="6">
        <v>70.14</v>
      </c>
      <c r="H16" s="2">
        <v>2.99</v>
      </c>
      <c r="I16" s="2">
        <v>2.99</v>
      </c>
    </row>
    <row r="17" spans="1:9" x14ac:dyDescent="0.25">
      <c r="A17" s="1"/>
      <c r="B17" s="3"/>
      <c r="C17" s="1"/>
      <c r="D17" s="1"/>
      <c r="E17" s="1"/>
      <c r="F17" s="1"/>
      <c r="G17" s="1"/>
      <c r="H17" s="2"/>
      <c r="I17" s="2"/>
    </row>
    <row r="18" spans="1:9" ht="33.75" x14ac:dyDescent="0.25">
      <c r="A18" s="5" t="s">
        <v>29</v>
      </c>
      <c r="B18" s="3" t="s">
        <v>30</v>
      </c>
      <c r="C18" s="7">
        <v>200</v>
      </c>
      <c r="D18" s="2">
        <v>3.8</v>
      </c>
      <c r="E18" s="2">
        <v>2.9</v>
      </c>
      <c r="F18" s="2">
        <v>11.3</v>
      </c>
      <c r="G18" s="2">
        <v>86</v>
      </c>
      <c r="H18" s="2">
        <v>7.87</v>
      </c>
      <c r="I18" s="2">
        <v>7.87</v>
      </c>
    </row>
    <row r="19" spans="1:9" x14ac:dyDescent="0.25">
      <c r="A19" s="1"/>
      <c r="B19" s="11" t="s">
        <v>9</v>
      </c>
      <c r="C19" s="10">
        <f t="shared" ref="C19:G19" si="0">SUM(C9:C18)</f>
        <v>665</v>
      </c>
      <c r="D19" s="10">
        <f t="shared" si="0"/>
        <v>19.690000000000001</v>
      </c>
      <c r="E19" s="10">
        <f t="shared" si="0"/>
        <v>18.130000000000003</v>
      </c>
      <c r="F19" s="10">
        <f t="shared" si="0"/>
        <v>78.23</v>
      </c>
      <c r="G19" s="10">
        <f t="shared" si="0"/>
        <v>578.25</v>
      </c>
      <c r="H19" s="10">
        <f t="shared" ref="H19:I19" si="1">H18+H16+H15+H14+H11+H10+H9</f>
        <v>101.99999999999999</v>
      </c>
      <c r="I19" s="10">
        <f t="shared" si="1"/>
        <v>103.78999999999999</v>
      </c>
    </row>
    <row r="20" spans="1:9" x14ac:dyDescent="0.25">
      <c r="A20" s="1"/>
      <c r="B20" s="16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3"/>
      <c r="C21" s="1"/>
      <c r="D21" s="2"/>
      <c r="E21" s="2"/>
      <c r="F21" s="2"/>
      <c r="G21" s="2"/>
      <c r="H21" s="2"/>
      <c r="I21" s="2"/>
    </row>
    <row r="22" spans="1:9" x14ac:dyDescent="0.25">
      <c r="A22" s="1"/>
      <c r="B22" s="11"/>
      <c r="C22" s="1"/>
      <c r="D22" s="10"/>
      <c r="E22" s="10"/>
      <c r="F22" s="10"/>
      <c r="G22" s="10"/>
      <c r="H22" s="10"/>
      <c r="I22" s="10"/>
    </row>
    <row r="23" spans="1:9" x14ac:dyDescent="0.25">
      <c r="A23" s="1"/>
      <c r="B23" s="16" t="s">
        <v>16</v>
      </c>
      <c r="C23" s="1"/>
      <c r="D23" s="2"/>
      <c r="E23" s="2"/>
      <c r="F23" s="2"/>
      <c r="G23" s="2"/>
      <c r="H23" s="2"/>
      <c r="I23" s="2"/>
    </row>
    <row r="24" spans="1:9" ht="38.25" x14ac:dyDescent="0.25">
      <c r="A24" s="1" t="s">
        <v>31</v>
      </c>
      <c r="B24" s="27" t="s">
        <v>32</v>
      </c>
      <c r="C24" s="7">
        <v>60</v>
      </c>
      <c r="D24" s="6">
        <v>0.8</v>
      </c>
      <c r="E24" s="6">
        <v>5.3</v>
      </c>
      <c r="F24" s="6">
        <v>5.9</v>
      </c>
      <c r="G24" s="13">
        <v>74.7</v>
      </c>
      <c r="H24" s="2">
        <v>9.75</v>
      </c>
      <c r="I24" s="2">
        <v>9.7899999999999991</v>
      </c>
    </row>
    <row r="25" spans="1:9" x14ac:dyDescent="0.25">
      <c r="A25" s="1" t="s">
        <v>33</v>
      </c>
      <c r="B25" s="12" t="s">
        <v>34</v>
      </c>
      <c r="C25" s="1">
        <v>250</v>
      </c>
      <c r="D25" s="6">
        <v>2.69</v>
      </c>
      <c r="E25" s="2">
        <v>2.84</v>
      </c>
      <c r="F25" s="2">
        <v>17.46</v>
      </c>
      <c r="G25" s="2">
        <v>118.25</v>
      </c>
      <c r="H25" s="2">
        <v>8.5299999999999994</v>
      </c>
      <c r="I25" s="2">
        <v>8.57</v>
      </c>
    </row>
    <row r="26" spans="1:9" x14ac:dyDescent="0.25">
      <c r="A26" s="1" t="s">
        <v>35</v>
      </c>
      <c r="B26" s="3"/>
      <c r="C26" s="1"/>
      <c r="D26" s="6">
        <v>2.69</v>
      </c>
      <c r="E26" s="2">
        <v>2.84</v>
      </c>
      <c r="F26" s="2">
        <v>17.46</v>
      </c>
      <c r="G26" s="2">
        <v>118.25</v>
      </c>
      <c r="H26" s="2">
        <v>14.06</v>
      </c>
      <c r="I26" s="2">
        <v>14.06</v>
      </c>
    </row>
    <row r="27" spans="1:9" x14ac:dyDescent="0.25">
      <c r="A27" s="1" t="s">
        <v>36</v>
      </c>
      <c r="B27" s="12" t="s">
        <v>37</v>
      </c>
      <c r="C27" s="7">
        <v>150</v>
      </c>
      <c r="D27" s="15">
        <v>6.3</v>
      </c>
      <c r="E27" s="15">
        <v>7.3</v>
      </c>
      <c r="F27" s="15">
        <v>33.6</v>
      </c>
      <c r="G27" s="18">
        <v>233.7</v>
      </c>
      <c r="H27" s="2">
        <v>15.89</v>
      </c>
      <c r="I27" s="2">
        <v>15.89</v>
      </c>
    </row>
    <row r="28" spans="1:9" ht="56.25" x14ac:dyDescent="0.25">
      <c r="A28" s="1" t="s">
        <v>38</v>
      </c>
      <c r="B28" s="3" t="s">
        <v>39</v>
      </c>
      <c r="C28" s="7">
        <v>100</v>
      </c>
      <c r="D28" s="6">
        <v>6.9</v>
      </c>
      <c r="E28" s="6">
        <v>6.6</v>
      </c>
      <c r="F28" s="6">
        <v>51.6</v>
      </c>
      <c r="G28" s="13">
        <v>217.4</v>
      </c>
      <c r="H28" s="1">
        <v>48.46</v>
      </c>
      <c r="I28" s="1">
        <v>49.1</v>
      </c>
    </row>
    <row r="29" spans="1:9" x14ac:dyDescent="0.25">
      <c r="A29" s="1" t="s">
        <v>40</v>
      </c>
      <c r="B29" s="12" t="s">
        <v>41</v>
      </c>
      <c r="C29" s="1">
        <v>20</v>
      </c>
      <c r="D29" s="2">
        <v>0.66</v>
      </c>
      <c r="E29" s="2">
        <v>0.48</v>
      </c>
      <c r="F29" s="2">
        <v>1.78</v>
      </c>
      <c r="G29" s="2">
        <v>14.16</v>
      </c>
      <c r="H29" s="2">
        <v>0.83</v>
      </c>
      <c r="I29" s="2">
        <v>0.83</v>
      </c>
    </row>
    <row r="30" spans="1:9" ht="45" x14ac:dyDescent="0.25">
      <c r="A30" s="1" t="str">
        <f>VLOOKUP($B30,[1]Выпека!$A$5:$V$56,22,FALSE)</f>
        <v>ПР</v>
      </c>
      <c r="B30" s="3" t="s">
        <v>15</v>
      </c>
      <c r="C30" s="7">
        <v>20</v>
      </c>
      <c r="D30" s="8">
        <v>1.1200000000000001</v>
      </c>
      <c r="E30" s="8">
        <v>0.22</v>
      </c>
      <c r="F30" s="8">
        <v>0.34</v>
      </c>
      <c r="G30" s="8">
        <v>45.98</v>
      </c>
      <c r="H30" s="2">
        <v>1.93</v>
      </c>
      <c r="I30" s="2">
        <v>1.99</v>
      </c>
    </row>
    <row r="31" spans="1:9" ht="33.75" x14ac:dyDescent="0.25">
      <c r="A31" s="1" t="str">
        <f>VLOOKUP($B31,[1]Выпека!$A$5:$V$56,22,FALSE)</f>
        <v>ПР</v>
      </c>
      <c r="B31" s="3" t="s">
        <v>13</v>
      </c>
      <c r="C31" s="7">
        <v>50</v>
      </c>
      <c r="D31" s="14">
        <v>3.83</v>
      </c>
      <c r="E31" s="14">
        <v>0.5</v>
      </c>
      <c r="F31" s="14">
        <v>0.75</v>
      </c>
      <c r="G31" s="14">
        <v>116.9</v>
      </c>
      <c r="H31" s="2">
        <v>4.5199999999999996</v>
      </c>
      <c r="I31" s="2">
        <v>4.66</v>
      </c>
    </row>
    <row r="32" spans="1:9" x14ac:dyDescent="0.25">
      <c r="A32" s="1"/>
      <c r="B32" s="3"/>
      <c r="C32" s="1"/>
      <c r="D32" s="2"/>
      <c r="E32" s="2"/>
      <c r="F32" s="2"/>
      <c r="G32" s="2"/>
      <c r="H32" s="2"/>
      <c r="I32" s="2"/>
    </row>
    <row r="33" spans="1:9" ht="56.25" x14ac:dyDescent="0.25">
      <c r="A33" s="1" t="s">
        <v>42</v>
      </c>
      <c r="B33" s="3" t="s">
        <v>43</v>
      </c>
      <c r="C33" s="7">
        <v>200</v>
      </c>
      <c r="D33" s="8">
        <v>0.5</v>
      </c>
      <c r="E33" s="8">
        <v>0</v>
      </c>
      <c r="F33" s="8">
        <v>6.5</v>
      </c>
      <c r="G33" s="8">
        <v>26.8</v>
      </c>
      <c r="H33" s="2">
        <v>12.92</v>
      </c>
      <c r="I33" s="2">
        <v>12.92</v>
      </c>
    </row>
    <row r="34" spans="1:9" x14ac:dyDescent="0.25">
      <c r="A34" s="1"/>
      <c r="B34" s="3"/>
      <c r="C34" s="7"/>
      <c r="D34" s="6"/>
      <c r="E34" s="6"/>
      <c r="F34" s="6"/>
      <c r="G34" s="13"/>
      <c r="H34" s="2"/>
      <c r="I34" s="2"/>
    </row>
    <row r="35" spans="1:9" x14ac:dyDescent="0.25">
      <c r="A35" s="1"/>
      <c r="B35" s="11" t="s">
        <v>9</v>
      </c>
      <c r="C35" s="10">
        <f t="shared" ref="C35:I35" si="2">C33+C31+C30+C28+C27+C25+C24</f>
        <v>830</v>
      </c>
      <c r="D35" s="10">
        <f t="shared" si="2"/>
        <v>22.140000000000004</v>
      </c>
      <c r="E35" s="10">
        <f t="shared" si="2"/>
        <v>22.76</v>
      </c>
      <c r="F35" s="10">
        <f t="shared" si="2"/>
        <v>116.15</v>
      </c>
      <c r="G35" s="10">
        <f t="shared" si="2"/>
        <v>833.73</v>
      </c>
      <c r="H35" s="10">
        <f t="shared" si="2"/>
        <v>102</v>
      </c>
      <c r="I35" s="10">
        <f t="shared" si="2"/>
        <v>102.91999999999999</v>
      </c>
    </row>
    <row r="36" spans="1:9" x14ac:dyDescent="0.25">
      <c r="A36" s="1"/>
      <c r="B36" s="9" t="s">
        <v>12</v>
      </c>
      <c r="C36" s="1"/>
      <c r="D36" s="2"/>
      <c r="E36" s="2"/>
      <c r="F36" s="2"/>
      <c r="G36" s="2"/>
      <c r="H36" s="2"/>
      <c r="I36" s="2"/>
    </row>
    <row r="37" spans="1:9" x14ac:dyDescent="0.25">
      <c r="A37" s="1"/>
      <c r="B37" s="3"/>
      <c r="C37" s="1"/>
      <c r="D37" s="1"/>
      <c r="E37" s="1"/>
      <c r="F37" s="1"/>
      <c r="G37" s="1"/>
      <c r="H37" s="2"/>
      <c r="I37" s="2"/>
    </row>
    <row r="38" spans="1:9" ht="33.75" x14ac:dyDescent="0.25">
      <c r="A38" s="5">
        <f>VLOOKUP($B38, [2]выпечка!$A$1:$R$52, 17, FALSE)</f>
        <v>424</v>
      </c>
      <c r="B38" s="3" t="s">
        <v>44</v>
      </c>
      <c r="C38" s="7">
        <v>100</v>
      </c>
      <c r="D38" s="8">
        <v>8.18</v>
      </c>
      <c r="E38" s="8">
        <v>12.22</v>
      </c>
      <c r="F38" s="8">
        <v>31.34</v>
      </c>
      <c r="G38" s="8">
        <v>145.97999999999999</v>
      </c>
      <c r="H38" s="2"/>
      <c r="I38" s="2">
        <v>14.96</v>
      </c>
    </row>
    <row r="39" spans="1:9" ht="33.75" x14ac:dyDescent="0.25">
      <c r="A39" s="5" t="s">
        <v>11</v>
      </c>
      <c r="B39" s="3" t="s">
        <v>19</v>
      </c>
      <c r="C39" s="7">
        <v>200</v>
      </c>
      <c r="D39" s="6">
        <v>1</v>
      </c>
      <c r="E39" s="6">
        <v>0.2</v>
      </c>
      <c r="F39" s="6">
        <v>0.6</v>
      </c>
      <c r="G39" s="13">
        <v>96.6</v>
      </c>
      <c r="H39" s="2"/>
      <c r="I39" s="2">
        <v>26.4</v>
      </c>
    </row>
    <row r="40" spans="1:9" x14ac:dyDescent="0.25">
      <c r="A40" s="1"/>
      <c r="B40" s="9" t="s">
        <v>9</v>
      </c>
      <c r="C40" s="10">
        <f>C39+C38</f>
        <v>300</v>
      </c>
      <c r="D40" s="10">
        <f>D39+D38</f>
        <v>9.18</v>
      </c>
      <c r="E40" s="10">
        <f>E39+E38</f>
        <v>12.42</v>
      </c>
      <c r="F40" s="10">
        <f>F39+F38</f>
        <v>31.94</v>
      </c>
      <c r="G40" s="10">
        <f>G39+G38</f>
        <v>242.57999999999998</v>
      </c>
      <c r="H40" s="10"/>
      <c r="I40" s="10">
        <f>SUM(I38:I39)</f>
        <v>41.36</v>
      </c>
    </row>
    <row r="41" spans="1:9" x14ac:dyDescent="0.25">
      <c r="A41" s="1"/>
      <c r="B41" s="3"/>
      <c r="C41" s="1"/>
      <c r="D41" s="1"/>
      <c r="E41" s="1"/>
      <c r="F41" s="1"/>
      <c r="G41" s="1"/>
      <c r="H41" s="2"/>
      <c r="I41" s="2"/>
    </row>
    <row r="42" spans="1:9" x14ac:dyDescent="0.25">
      <c r="A42" s="1"/>
      <c r="B42" s="3"/>
      <c r="C42" s="1"/>
      <c r="D42" s="10"/>
      <c r="E42" s="10"/>
      <c r="F42" s="10"/>
      <c r="G42" s="10"/>
      <c r="H42" s="10"/>
      <c r="I42" s="10"/>
    </row>
    <row r="43" spans="1:9" x14ac:dyDescent="0.25">
      <c r="A43" s="1"/>
      <c r="B43" s="11"/>
      <c r="C43" s="1"/>
      <c r="D43" s="10"/>
      <c r="E43" s="10"/>
      <c r="F43" s="10"/>
      <c r="G43" s="10"/>
      <c r="H43" s="10"/>
      <c r="I43" s="10"/>
    </row>
    <row r="44" spans="1:9" x14ac:dyDescent="0.25">
      <c r="A44" s="1"/>
      <c r="B44" s="3"/>
      <c r="C44" s="1"/>
      <c r="D44" s="1"/>
      <c r="E44" s="1"/>
      <c r="F44" s="1"/>
      <c r="G44" s="1"/>
      <c r="H44" s="2"/>
      <c r="I44" s="2"/>
    </row>
    <row r="45" spans="1:9" x14ac:dyDescent="0.25">
      <c r="A45" s="1"/>
      <c r="B45" s="3"/>
      <c r="C45" s="1"/>
      <c r="D45" s="1"/>
      <c r="E45" s="1"/>
      <c r="F45" s="1"/>
      <c r="G45" s="1"/>
      <c r="H45" s="2"/>
      <c r="I45" s="2"/>
    </row>
    <row r="46" spans="1:9" x14ac:dyDescent="0.25">
      <c r="A46" s="1"/>
      <c r="B46" s="11" t="s">
        <v>20</v>
      </c>
      <c r="C46" s="1"/>
      <c r="D46" s="10">
        <f>D40+D35+D19</f>
        <v>51.010000000000005</v>
      </c>
      <c r="E46" s="10">
        <f t="shared" ref="E46:G46" si="3">E40+E35+E19</f>
        <v>53.31</v>
      </c>
      <c r="F46" s="10">
        <f t="shared" si="3"/>
        <v>226.32</v>
      </c>
      <c r="G46" s="10">
        <f t="shared" si="3"/>
        <v>1654.56</v>
      </c>
      <c r="H46" s="10"/>
      <c r="I46" s="10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2025-01-27T06:27:56Z</dcterms:modified>
</cp:coreProperties>
</file>